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codeName="ThisWorkbook" defaultThemeVersion="166925"/>
  <mc:AlternateContent xmlns:mc="http://schemas.openxmlformats.org/markup-compatibility/2006">
    <mc:Choice Requires="x15">
      <x15ac:absPath xmlns:x15ac="http://schemas.microsoft.com/office/spreadsheetml/2010/11/ac" url="C:\Users\kkama\かまちゃんdoc2\★ECCJ\■竹谷様依頼\★ZEH申請（GIO）\※原紙\S_交付申請\"/>
    </mc:Choice>
  </mc:AlternateContent>
  <xr:revisionPtr revIDLastSave="0" documentId="13_ncr:1_{F26E08DC-89CB-458F-85A5-06F7D54B5934}" xr6:coauthVersionLast="47" xr6:coauthVersionMax="47" xr10:uidLastSave="{00000000-0000-0000-0000-000000000000}"/>
  <workbookProtection workbookAlgorithmName="SHA-512" workbookHashValue="kmU4oUvniu9Qt9oD+ekaRyNKmbb+LWBi//Jk9vTcvyq8MbNt4kNV5EMUtqpRJndNTj4ECMZIwbPqpyiMmECiOw==" workbookSaltValue="grEJ734YCsThrDrzNrivFg==" workbookSpinCount="100000" lockStructure="1"/>
  <bookViews>
    <workbookView xWindow="1980" yWindow="990" windowWidth="23445" windowHeight="13605" tabRatio="870" firstSheet="4" xr2:uid="{A4E7E622-247C-462C-A67C-B669EEC54F1F}"/>
  </bookViews>
  <sheets>
    <sheet name="Def" sheetId="11" state="veryHidden" r:id="rId1"/>
    <sheet name="目次" sheetId="12" r:id="rId2"/>
    <sheet name="様式第1_ZEH+_交付申請書" sheetId="3" r:id="rId3"/>
    <sheet name="3-2_ZEH+_交付申請額算出表" sheetId="10" r:id="rId4"/>
    <sheet name="3-2_ZEH+_別紙1蓄電ｼｽﾃﾑ明細" sheetId="4" r:id="rId5"/>
    <sheet name="3-2_ZEH+_別紙2V2H充電設備明細" sheetId="5" r:id="rId6"/>
    <sheet name="3-2_ZEH+_別紙3太陽熱利用温水ｼｽﾃﾑ明細" sheetId="6" r:id="rId7"/>
    <sheet name="3-3_ZEH+リース料金計算書" sheetId="7" r:id="rId8"/>
    <sheet name="3-4_ZEH+_誓約書" sheetId="8" r:id="rId9"/>
    <sheet name="3-5_ZEH+_ﾁｪｯｸﾘｽﾄ " sheetId="9" r:id="rId10"/>
  </sheets>
  <definedNames>
    <definedName name="A_設備金額" localSheetId="7">'3-3_ZEH+リース料金計算書'!$P$23</definedName>
    <definedName name="B_申請予定額" localSheetId="7">'3-3_ZEH+リース料金計算書'!$P$26</definedName>
    <definedName name="C_補助後金額_補助あり" localSheetId="7">'3-3_ZEH+リース料金計算書'!$P$28</definedName>
    <definedName name="C_補助後金額_補助なし" localSheetId="7">'3-3_ZEH+リース料金計算書'!$AD$28</definedName>
    <definedName name="D_保険料_補助あり" localSheetId="7">'3-3_ZEH+リース料金計算書'!$P$30</definedName>
    <definedName name="D_保険料_補助なし" localSheetId="7">'3-3_ZEH+リース料金計算書'!$AD$30</definedName>
    <definedName name="E_元本_補助あり" localSheetId="7">'3-3_ZEH+リース料金計算書'!$P$32</definedName>
    <definedName name="E_元本_補助なし" localSheetId="7">'3-3_ZEH+リース料金計算書'!$AD$32</definedName>
    <definedName name="F_金利" localSheetId="7">'3-3_ZEH+リース料金計算書'!$P$34</definedName>
    <definedName name="G_金利額" localSheetId="7">'3-3_ZEH+リース料金計算書'!$P$36</definedName>
    <definedName name="PCSタイプ" localSheetId="4">'3-2_ZEH+_別紙1蓄電ｼｽﾃﾑ明細'!$J$12</definedName>
    <definedName name="PCS定格出力" localSheetId="4">'3-2_ZEH+_別紙1蓄電ｼｽﾃﾑ明細'!$J$13</definedName>
    <definedName name="PCS定格出力_補助金" localSheetId="0">Def!$E$7</definedName>
    <definedName name="_xlnm.Print_Area" localSheetId="3">'3-2_ZEH+_交付申請額算出表'!$A$1:$V$46</definedName>
    <definedName name="_xlnm.Print_Area" localSheetId="4">'3-2_ZEH+_別紙1蓄電ｼｽﾃﾑ明細'!$A$1:$X$45</definedName>
    <definedName name="_xlnm.Print_Area" localSheetId="5">'3-2_ZEH+_別紙2V2H充電設備明細'!$A$1:$X$41</definedName>
    <definedName name="_xlnm.Print_Area" localSheetId="6">'3-2_ZEH+_別紙3太陽熱利用温水ｼｽﾃﾑ明細'!$A$1:$AP$52</definedName>
    <definedName name="_xlnm.Print_Area" localSheetId="7">'3-3_ZEH+リース料金計算書'!$A$1:$AQ$40</definedName>
    <definedName name="_xlnm.Print_Area" localSheetId="8">'3-4_ZEH+_誓約書'!$A$1:$AQ$70</definedName>
    <definedName name="_xlnm.Print_Area" localSheetId="9">'3-5_ZEH+_ﾁｪｯｸﾘｽﾄ '!$A$1:$I$36</definedName>
    <definedName name="_xlnm.Print_Area" localSheetId="2">'様式第1_ZEH+_交付申請書'!$A$1:$AR$139</definedName>
    <definedName name="usePic" localSheetId="6">1</definedName>
    <definedName name="V2H補助額上限" localSheetId="0">Def!$E$9</definedName>
    <definedName name="V2H補助金申請額" localSheetId="5">'3-2_ZEH+_別紙2V2H充電設備明細'!$J$22</definedName>
    <definedName name="パッケージ型番" localSheetId="4">'3-2_ZEH+_別紙1蓄電ｼｽﾃﾑ明細'!$J$9</definedName>
    <definedName name="パネル総面積" localSheetId="6">'3-2_ZEH+_別紙3太陽熱利用温水ｼｽﾃﾑ明細'!$AL$8</definedName>
    <definedName name="戸建住宅補助金申請額" localSheetId="0">Def!$E$4</definedName>
    <definedName name="工事費" localSheetId="4">'3-2_ZEH+_別紙1蓄電ｼｽﾃﾑ明細'!$J$17</definedName>
    <definedName name="合計_蓄電補助金申請額" localSheetId="4">'3-2_ZEH+_別紙1蓄電ｼｽﾃﾑ明細'!$J$41</definedName>
    <definedName name="算出業者名" localSheetId="4">'3-2_ZEH+_別紙1蓄電ｼｽﾃﾑ明細'!$C$31</definedName>
    <definedName name="初期実効容量" localSheetId="4">'3-2_ZEH+_別紙1蓄電ｼｽﾃﾑ明細'!$J$10</definedName>
    <definedName name="初期実効容量合計" localSheetId="4">'3-2_ZEH+_別紙1蓄電ｼｽﾃﾑ明細'!$H$23</definedName>
    <definedName name="初期実効容量合計金額" localSheetId="4">'3-2_ZEH+_別紙1蓄電ｼｽﾃﾑ明細'!$K$23</definedName>
    <definedName name="上限額" localSheetId="4">'3-2_ZEH+_別紙1蓄電ｼｽﾃﾑ明細'!$J$14</definedName>
    <definedName name="申請1_ZIP1" localSheetId="2">'様式第1_ZEH+_交付申請書'!$V$8</definedName>
    <definedName name="申請1_ZIP2" localSheetId="2">'様式第1_ZEH+_交付申請書'!$Y$8</definedName>
    <definedName name="申請1_住所" localSheetId="2">'様式第1_ZEH+_交付申請書'!$U$9</definedName>
    <definedName name="申請1_生月" localSheetId="2">'様式第1_ZEH+_交付申請書'!$Z$13</definedName>
    <definedName name="申請1_生日" localSheetId="2">'様式第1_ZEH+_交付申請書'!$AC$13</definedName>
    <definedName name="申請1_生年" localSheetId="2">'様式第1_ZEH+_交付申請書'!$W$13</definedName>
    <definedName name="申請1_生年元号" localSheetId="2">'様式第1_ZEH+_交付申請書'!$U$13</definedName>
    <definedName name="申請1_代表者" localSheetId="8">'3-4_ZEH+_誓約書'!$P$64</definedName>
    <definedName name="申請1_代表者" localSheetId="2">'様式第1_ZEH+_交付申請書'!$U$17</definedName>
    <definedName name="申請1_名称" localSheetId="8">'3-4_ZEH+_誓約書'!$P$61</definedName>
    <definedName name="申請1_名称" localSheetId="2">'様式第1_ZEH+_交付申請書'!$U$11</definedName>
    <definedName name="申請2_ZIP1" localSheetId="2">'様式第1_ZEH+_交付申請書'!$V$14</definedName>
    <definedName name="申請2_ZIP2" localSheetId="2">'様式第1_ZEH+_交付申請書'!$Y$14</definedName>
    <definedName name="申請2_住所" localSheetId="2">'様式第1_ZEH+_交付申請書'!$U$15</definedName>
    <definedName name="申請2_代表者" localSheetId="8">'3-4_ZEH+_誓約書'!$P$67</definedName>
    <definedName name="申請2_名称" localSheetId="8">'3-4_ZEH+_誓約書'!#REF!</definedName>
    <definedName name="申請2_名称" localSheetId="2">'様式第1_ZEH+_交付申請書'!$U$16</definedName>
    <definedName name="申請月" localSheetId="2">'様式第1_ZEH+_交付申請書'!$AK$3</definedName>
    <definedName name="申請書タイトル" localSheetId="0">Def!#REF!</definedName>
    <definedName name="申請日" localSheetId="2">'様式第1_ZEH+_交付申請書'!$AN$3</definedName>
    <definedName name="申請年" localSheetId="2">'様式第1_ZEH+_交付申請書'!$AF$3</definedName>
    <definedName name="申請補助事業名" localSheetId="0">Def!#REF!</definedName>
    <definedName name="誓約月" localSheetId="8">'3-4_ZEH+_誓約書'!$AJ$59</definedName>
    <definedName name="誓約日" localSheetId="8">'3-4_ZEH+_誓約書'!$AM$59</definedName>
    <definedName name="誓約年" localSheetId="8">'3-4_ZEH+_誓約書'!$AE$59</definedName>
    <definedName name="設備メーカー" localSheetId="4">'3-2_ZEH+_別紙1蓄電ｼｽﾃﾑ明細'!$J$8</definedName>
    <definedName name="設備メーカー" localSheetId="5">'3-2_ZEH+_別紙2V2H充電設備明細'!$J$8</definedName>
    <definedName name="設備メーカー" localSheetId="6">'3-2_ZEH+_別紙3太陽熱利用温水ｼｽﾃﾑ明細'!$F$7</definedName>
    <definedName name="設備型式" localSheetId="5">'3-2_ZEH+_別紙2V2H充電設備明細'!$J$9</definedName>
    <definedName name="設備工事費" localSheetId="4">'3-2_ZEH+_別紙1蓄電ｼｽﾃﾑ明細'!$J$19</definedName>
    <definedName name="設備費" localSheetId="4">'3-2_ZEH+_別紙1蓄電ｼｽﾃﾑ明細'!$J$15</definedName>
    <definedName name="太陽熱補助金申請額" localSheetId="6">'3-2_ZEH+_別紙3太陽熱利用温水ｼｽﾃﾑ明細'!$R$14</definedName>
    <definedName name="代行_ZIP1" localSheetId="2">'様式第1_ZEH+_交付申請書'!$V$18</definedName>
    <definedName name="代行_ZIP2" localSheetId="2">'様式第1_ZEH+_交付申請書'!$Y$18</definedName>
    <definedName name="代行_住所" localSheetId="2">'様式第1_ZEH+_交付申請書'!$U$19</definedName>
    <definedName name="代行_代表者" localSheetId="8">'3-4_ZEH+_誓約書'!$P$69</definedName>
    <definedName name="代行_代表者" localSheetId="2">'様式第1_ZEH+_交付申請書'!$U$21</definedName>
    <definedName name="代行_名称" localSheetId="8">'3-4_ZEH+_誓約書'!$P$68</definedName>
    <definedName name="代行_名称" localSheetId="2">'様式第1_ZEH+_交付申請書'!$U$20</definedName>
    <definedName name="蓄電合計金額" localSheetId="4">'3-2_ZEH+_別紙1蓄電ｼｽﾃﾑ明細'!$J$25</definedName>
    <definedName name="蓄電補助金申請額" localSheetId="4">'3-2_ZEH+_別紙1蓄電ｼｽﾃﾑ明細'!$J$29</definedName>
    <definedName name="蓄電容量" localSheetId="4">'3-2_ZEH+_別紙1蓄電ｼｽﾃﾑ明細'!$J$11</definedName>
    <definedName name="蓄電容量_補助金" localSheetId="0">Def!$E$6</definedName>
    <definedName name="導入価格" localSheetId="5">'3-2_ZEH+_別紙2V2H充電設備明細'!$J$11</definedName>
    <definedName name="導入台数" localSheetId="4">'3-2_ZEH+_別紙1蓄電ｼｽﾃﾑ明細'!$J$20</definedName>
    <definedName name="認証番号" localSheetId="6">'3-2_ZEH+_別紙3太陽熱利用温水ｼｽﾃﾑ明細'!$AD$7</definedName>
    <definedName name="燃料電池導入有無" localSheetId="3">'3-2_ZEH+_交付申請額算出表'!$H$22</definedName>
    <definedName name="燃料電池補助金" localSheetId="0">Def!$E$5</definedName>
    <definedName name="補助額上限" localSheetId="5">'3-2_ZEH+_別紙2V2H充電設備明細'!$J$19</definedName>
    <definedName name="補助額上限額" localSheetId="0">Def!$E$8</definedName>
    <definedName name="補助金交付申請額" localSheetId="3">'3-2_ZEH+_交付申請額算出表'!$L$43</definedName>
    <definedName name="補助金合計申請額" localSheetId="4">'3-2_ZEH+_別紙1蓄電ｼｽﾃﾑ明細'!$J$37</definedName>
    <definedName name="補助金算出額" localSheetId="4">'3-2_ZEH+_別紙1蓄電ｼｽﾃﾑ明細'!$J$21</definedName>
    <definedName name="補助金上限" localSheetId="4">'3-2_ZEH+_別紙1蓄電ｼｽﾃﾑ明細'!$J$39</definedName>
    <definedName name="補助事業名称" localSheetId="4">'3-2_ZEH+_別紙1蓄電ｼｽﾃﾑ明細'!$D$6</definedName>
    <definedName name="補助事業名称" localSheetId="2">'様式第1_ZEH+_交付申請書'!$C$46</definedName>
    <definedName name="補助対象div3" localSheetId="4">'3-2_ZEH+_別紙1蓄電ｼｽﾃﾑ明細'!$J$27</definedName>
    <definedName name="補助費用div2" localSheetId="5">'3-2_ZEH+_別紙2V2H充電設備明細'!$J$16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30" i="9" l="1"/>
  <c r="L30" i="9"/>
  <c r="K30" i="9"/>
  <c r="P30" i="9"/>
  <c r="E9" i="9"/>
  <c r="N29" i="9"/>
  <c r="P20" i="9"/>
  <c r="N20" i="9"/>
  <c r="P29" i="9"/>
  <c r="AS57" i="8"/>
  <c r="K9" i="9"/>
  <c r="K8" i="9"/>
  <c r="AB22" i="5"/>
  <c r="AB19" i="5"/>
  <c r="AC16" i="5"/>
  <c r="AC11" i="5"/>
  <c r="AC9" i="5"/>
  <c r="AC8" i="5"/>
  <c r="P2" i="9"/>
  <c r="K34" i="9"/>
  <c r="K33" i="9"/>
  <c r="K31" i="9"/>
  <c r="K27" i="9"/>
  <c r="K25" i="9"/>
  <c r="K23" i="9"/>
  <c r="K22" i="9"/>
  <c r="K21" i="9"/>
  <c r="K17" i="9"/>
  <c r="K16" i="9"/>
  <c r="K13" i="9"/>
  <c r="K11" i="9"/>
  <c r="L34" i="9"/>
  <c r="L33" i="9"/>
  <c r="L31" i="9"/>
  <c r="L27" i="9"/>
  <c r="M25" i="9"/>
  <c r="L25" i="9"/>
  <c r="M23" i="9"/>
  <c r="L23" i="9"/>
  <c r="L22" i="9"/>
  <c r="L21" i="9"/>
  <c r="L17" i="9"/>
  <c r="L16" i="9"/>
  <c r="N35" i="9"/>
  <c r="N34" i="9"/>
  <c r="N33" i="9"/>
  <c r="N32" i="9"/>
  <c r="N31" i="9"/>
  <c r="N28" i="9"/>
  <c r="N27" i="9"/>
  <c r="N26" i="9"/>
  <c r="N25" i="9"/>
  <c r="N24" i="9"/>
  <c r="N23" i="9"/>
  <c r="N22" i="9"/>
  <c r="N21" i="9"/>
  <c r="N19" i="9"/>
  <c r="N18" i="9"/>
  <c r="N17" i="9"/>
  <c r="N16" i="9"/>
  <c r="P35" i="9"/>
  <c r="P34" i="9"/>
  <c r="P33" i="9"/>
  <c r="P32" i="9"/>
  <c r="P31" i="9"/>
  <c r="P28" i="9"/>
  <c r="P27" i="9"/>
  <c r="P26" i="9"/>
  <c r="P25" i="9"/>
  <c r="P24" i="9"/>
  <c r="P23" i="9"/>
  <c r="P22" i="9"/>
  <c r="P21" i="9"/>
  <c r="P19" i="9"/>
  <c r="P18" i="9"/>
  <c r="P17" i="9"/>
  <c r="P16" i="9"/>
  <c r="P15" i="9"/>
  <c r="P14" i="9"/>
  <c r="P13" i="9"/>
  <c r="N15" i="9"/>
  <c r="N14" i="9"/>
  <c r="N13" i="9"/>
  <c r="L13" i="9"/>
  <c r="P12" i="9"/>
  <c r="P11" i="9"/>
  <c r="N11" i="9"/>
  <c r="L11" i="9"/>
  <c r="K6" i="9"/>
  <c r="K5" i="9"/>
  <c r="K3" i="9"/>
  <c r="BW1" i="8"/>
  <c r="AU20" i="8"/>
  <c r="AU21" i="8"/>
  <c r="AU22" i="8"/>
  <c r="AU24" i="8"/>
  <c r="AU25" i="8"/>
  <c r="AU27" i="8"/>
  <c r="AU28" i="8"/>
  <c r="AU29" i="8"/>
  <c r="AU31" i="8"/>
  <c r="AU32" i="8"/>
  <c r="AU33" i="8"/>
  <c r="AU34" i="8"/>
  <c r="AU35" i="8"/>
  <c r="AU36" i="8"/>
  <c r="AU38" i="8"/>
  <c r="AU39" i="8"/>
  <c r="AU40" i="8"/>
  <c r="AU42" i="8"/>
  <c r="AU43" i="8"/>
  <c r="AU45" i="8"/>
  <c r="AU46" i="8"/>
  <c r="AU47" i="8"/>
  <c r="AU49" i="8"/>
  <c r="AU50" i="8"/>
  <c r="AU51" i="8"/>
  <c r="AU53" i="8"/>
  <c r="AU54" i="8"/>
  <c r="AU17" i="8"/>
  <c r="AU18" i="8"/>
  <c r="AU15" i="8"/>
  <c r="AU14" i="8"/>
  <c r="AU12" i="8"/>
  <c r="AU11" i="8"/>
  <c r="AS9" i="8"/>
  <c r="AS6" i="8"/>
  <c r="AS5" i="8"/>
  <c r="AS4" i="8"/>
  <c r="AY36" i="7"/>
  <c r="AY38" i="7"/>
  <c r="AY34" i="7"/>
  <c r="AY32" i="7"/>
  <c r="AY30" i="7"/>
  <c r="BH27" i="7"/>
  <c r="AY28" i="7"/>
  <c r="AY26" i="7"/>
  <c r="CB23" i="7"/>
  <c r="AY23" i="7"/>
  <c r="AT14" i="7"/>
  <c r="AS18" i="6"/>
  <c r="AS17" i="6"/>
  <c r="AR16" i="6"/>
  <c r="AR6" i="6"/>
  <c r="AR5" i="6"/>
  <c r="AR4" i="6"/>
  <c r="CG1" i="6"/>
  <c r="AW1" i="5"/>
  <c r="AW1" i="4"/>
  <c r="Z5" i="4"/>
  <c r="AP17" i="4"/>
  <c r="AQ15" i="4"/>
  <c r="AP15" i="4"/>
  <c r="AP14" i="4"/>
  <c r="AP13" i="4"/>
  <c r="AP11" i="4"/>
  <c r="AQ10" i="4"/>
  <c r="AP10" i="4"/>
  <c r="AP19" i="4"/>
  <c r="AQ20" i="4"/>
  <c r="AP20" i="4"/>
  <c r="AQ21" i="4"/>
  <c r="AP21" i="4"/>
  <c r="AQ23" i="4"/>
  <c r="AP23" i="4"/>
  <c r="AQ25" i="4"/>
  <c r="AP25" i="4"/>
  <c r="AQ27" i="4"/>
  <c r="AP27" i="4"/>
  <c r="AQ29" i="4"/>
  <c r="AP29" i="4"/>
  <c r="AQ34" i="4"/>
  <c r="AP34" i="4"/>
  <c r="AQ37" i="4"/>
  <c r="AP37" i="4"/>
  <c r="AQ39" i="4"/>
  <c r="AP39" i="4"/>
  <c r="AP41" i="4"/>
  <c r="AA41" i="4"/>
  <c r="Z40" i="4"/>
  <c r="AA39" i="4"/>
  <c r="Z38" i="4"/>
  <c r="AA37" i="4"/>
  <c r="Z36" i="4"/>
  <c r="AB35" i="4"/>
  <c r="AB34" i="4"/>
  <c r="Z33" i="4"/>
  <c r="Z30" i="4"/>
  <c r="AB29" i="4"/>
  <c r="Z28" i="4"/>
  <c r="AC27" i="4"/>
  <c r="AC25" i="4"/>
  <c r="Z24" i="4"/>
  <c r="AC23" i="4"/>
  <c r="Z22" i="4"/>
  <c r="AC20" i="4"/>
  <c r="AC21" i="4"/>
  <c r="AC19" i="4"/>
  <c r="AC18" i="4"/>
  <c r="AC17" i="4"/>
  <c r="AC16" i="4"/>
  <c r="AC15" i="4"/>
  <c r="AC14" i="4"/>
  <c r="AC13" i="4"/>
  <c r="AC12" i="4"/>
  <c r="AC11" i="4"/>
  <c r="AC10" i="4"/>
  <c r="AC9" i="4"/>
  <c r="AC8" i="4"/>
  <c r="Z7" i="4"/>
  <c r="Z3" i="4"/>
  <c r="Z18" i="10"/>
  <c r="X1" i="10"/>
  <c r="X3" i="10"/>
  <c r="AT139" i="3"/>
  <c r="AT110" i="3"/>
  <c r="AT107" i="3"/>
  <c r="AT104" i="3"/>
  <c r="AT103" i="3"/>
  <c r="AU85" i="3"/>
  <c r="AU84" i="3"/>
  <c r="CI74" i="3"/>
  <c r="CC76" i="3"/>
  <c r="CC75" i="3"/>
  <c r="BW76" i="3"/>
  <c r="BW75" i="3"/>
  <c r="BN75" i="3"/>
  <c r="BC75" i="3"/>
  <c r="AU76" i="3"/>
  <c r="AU75" i="3"/>
  <c r="AT71" i="3"/>
  <c r="AT54" i="3"/>
  <c r="AV52" i="3"/>
  <c r="AT51" i="3"/>
  <c r="AT49" i="3"/>
  <c r="AT48" i="3"/>
  <c r="AV46" i="3"/>
  <c r="AV43" i="3"/>
  <c r="AT27" i="3"/>
  <c r="L10" i="10"/>
  <c r="AS2" i="7"/>
  <c r="AS4" i="7"/>
  <c r="AS21" i="7"/>
  <c r="AS18" i="7"/>
  <c r="AS15" i="7"/>
  <c r="AS13" i="7"/>
  <c r="AS6" i="7"/>
  <c r="BV28" i="7"/>
  <c r="BV32" i="7" s="1"/>
  <c r="BH28" i="7"/>
  <c r="BH32" i="7" s="1"/>
  <c r="BH38" i="7" s="1"/>
  <c r="AI35" i="10"/>
  <c r="AI25" i="4"/>
  <c r="AI27" i="4" s="1"/>
  <c r="AG23" i="4"/>
  <c r="AI19" i="4"/>
  <c r="AI14" i="4"/>
  <c r="AI21" i="4" s="1"/>
  <c r="AI16" i="5"/>
  <c r="AI23" i="10"/>
  <c r="CH3" i="7"/>
  <c r="CG2" i="6"/>
  <c r="AW2" i="5"/>
  <c r="AW2" i="4"/>
  <c r="AS2" i="10"/>
  <c r="AJ23" i="4" l="1"/>
  <c r="AI29" i="4"/>
  <c r="AI37" i="4" s="1"/>
  <c r="CI2" i="8"/>
  <c r="BY8" i="6" l="1"/>
  <c r="BO9" i="6"/>
  <c r="BO10" i="6"/>
  <c r="BO11" i="6"/>
  <c r="BO8" i="6"/>
  <c r="BC9" i="6"/>
  <c r="BC10" i="6"/>
  <c r="BC11" i="6"/>
  <c r="BC8" i="6"/>
  <c r="AR8" i="6"/>
  <c r="AR7" i="6"/>
  <c r="AR14" i="6"/>
  <c r="AC14" i="5"/>
  <c r="AC13" i="5"/>
  <c r="AC12" i="5"/>
  <c r="Z21" i="5"/>
  <c r="Z18" i="5"/>
  <c r="Z7" i="5"/>
  <c r="Z5" i="5"/>
  <c r="Z4" i="5"/>
  <c r="Z3" i="5"/>
  <c r="AI19" i="5"/>
  <c r="AI22" i="5" s="1"/>
  <c r="AI29" i="10" s="1"/>
  <c r="Z4" i="4"/>
  <c r="J14" i="4"/>
  <c r="AI39" i="4" l="1"/>
  <c r="AI41" i="4" s="1"/>
  <c r="AI18" i="10" s="1"/>
  <c r="Y43" i="10"/>
  <c r="Y41" i="10"/>
  <c r="X39" i="10"/>
  <c r="Z35" i="10"/>
  <c r="Z33" i="10"/>
  <c r="Z31" i="10"/>
  <c r="Z29" i="10"/>
  <c r="Z27" i="10"/>
  <c r="Z25" i="10"/>
  <c r="Z23" i="10"/>
  <c r="Z22" i="10"/>
  <c r="Z10" i="10"/>
  <c r="Z16" i="10"/>
  <c r="Z14" i="10"/>
  <c r="Y12" i="10"/>
  <c r="AI10" i="10"/>
  <c r="AT1" i="3"/>
  <c r="AT6" i="3"/>
  <c r="AT5" i="3"/>
  <c r="AT28" i="3"/>
  <c r="AT24" i="3"/>
  <c r="AV133" i="3"/>
  <c r="AV128" i="3"/>
  <c r="AV123" i="3"/>
  <c r="AV118" i="3"/>
  <c r="AI43" i="10" l="1"/>
  <c r="E8" i="9"/>
  <c r="AD28" i="7" l="1"/>
  <c r="AD32" i="7" s="1"/>
  <c r="P28" i="7"/>
  <c r="P32" i="7" s="1"/>
  <c r="P38" i="7" s="1"/>
  <c r="L35" i="10" l="1"/>
  <c r="J19" i="5"/>
  <c r="J16" i="5" l="1"/>
  <c r="J39" i="4"/>
  <c r="J22" i="5" l="1"/>
  <c r="L29" i="10" s="1"/>
  <c r="H23" i="4"/>
  <c r="J19" i="4"/>
  <c r="J21" i="4" s="1"/>
  <c r="J25" i="4"/>
  <c r="J27" i="4" s="1"/>
  <c r="K23" i="4" l="1"/>
  <c r="C46" i="3"/>
  <c r="B8" i="10"/>
  <c r="Y8" i="10" s="1"/>
  <c r="L23" i="10"/>
  <c r="J29" i="4" l="1"/>
  <c r="A5" i="6"/>
  <c r="D6" i="4"/>
  <c r="D6" i="5"/>
  <c r="Q2" i="10"/>
  <c r="AQ2" i="8"/>
  <c r="AP3" i="7"/>
  <c r="AP2" i="6"/>
  <c r="X2" i="5"/>
  <c r="X2" i="4"/>
  <c r="J37" i="4" l="1"/>
  <c r="B14" i="7"/>
  <c r="J41" i="4" l="1"/>
  <c r="L18" i="10" s="1"/>
  <c r="L43" i="10" s="1"/>
  <c r="Q52" i="3" s="1"/>
</calcChain>
</file>

<file path=xl/sharedStrings.xml><?xml version="1.0" encoding="utf-8"?>
<sst xmlns="http://schemas.openxmlformats.org/spreadsheetml/2006/main" count="784" uniqueCount="441">
  <si>
    <t>（注）この申請書には、以下の書面を添付すること。</t>
  </si>
  <si>
    <t>※補助金の額（補助対象経費区分ごと）は、小数点以下（１円未満）を切り捨てとする。</t>
  </si>
  <si>
    <t>様式第１</t>
  </si>
  <si>
    <t>年</t>
  </si>
  <si>
    <t>月</t>
  </si>
  <si>
    <t>日</t>
  </si>
  <si>
    <t>(</t>
  </si>
  <si>
    <t>1</t>
  </si>
  <si>
    <t>／</t>
  </si>
  <si>
    <t>枚</t>
  </si>
  <si>
    <t>）</t>
  </si>
  <si>
    <t>申請者１</t>
  </si>
  <si>
    <t>住　所</t>
  </si>
  <si>
    <t>〒</t>
  </si>
  <si>
    <t>-</t>
  </si>
  <si>
    <t>名　称</t>
  </si>
  <si>
    <t>代表者等名</t>
  </si>
  <si>
    <t>生年月日</t>
  </si>
  <si>
    <t>申請者２</t>
  </si>
  <si>
    <t>手続代行者</t>
  </si>
  <si>
    <t>交付申請書</t>
  </si>
  <si>
    <t>　住宅・建築物需給一体型等省エネルギー投資促進事業費補助金（ネット・ゼロ・エネルギー・ハウス実証事業）交付規程（以下「交付規程」という。）第４条の規定に基づき、 下記のとおり経済産業省からの住宅・建築物需給一体型等省エネルギー投資促進事業費補助金交付要綱第３条に基づく国庫補助金に係る交付の申請をします。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</si>
  <si>
    <t>（備考）用紙は日本産業規格Ａ４とし、縦位置とする。</t>
  </si>
  <si>
    <t>記</t>
  </si>
  <si>
    <t>２</t>
  </si>
  <si>
    <t>２.補助事業の名称</t>
  </si>
  <si>
    <t>３.補助事業の実施計画</t>
  </si>
  <si>
    <t>　別添による</t>
  </si>
  <si>
    <t>４.補助金交付申請額</t>
  </si>
  <si>
    <t>補助金交付申請額</t>
  </si>
  <si>
    <t>円</t>
  </si>
  <si>
    <t>５.補助事業に要する経費、補助対象経費及び補助金の額並びに区分ごとの配分（別紙１）</t>
  </si>
  <si>
    <t>　　（１）暴力団排除に関する誓約事項（別紙２）</t>
  </si>
  <si>
    <t>（別紙１）</t>
  </si>
  <si>
    <t>３</t>
  </si>
  <si>
    <t>補助事業に要する経費、補助対象経費及び補助金の額並びに区分ごとの配分</t>
  </si>
  <si>
    <t>（単位：円）</t>
  </si>
  <si>
    <t>補助対象</t>
  </si>
  <si>
    <t>補助事業に要する経費</t>
  </si>
  <si>
    <t>補助対象経費</t>
  </si>
  <si>
    <t>補助率</t>
  </si>
  <si>
    <t>補助金の額</t>
  </si>
  <si>
    <t>経費の区分</t>
  </si>
  <si>
    <t>（参考値）</t>
  </si>
  <si>
    <t>（別紙２）</t>
  </si>
  <si>
    <t>４</t>
  </si>
  <si>
    <t>暴力団排除に関する誓約事項</t>
  </si>
  <si>
    <t>　当社（個人である場合は私、団体である場合は当団体）は、補助金の交付の申請をするに当たって、また、
補助事業の実施期間内及び完了後においては、下記のいずれにも該当しないことを誓約いたします。この誓約が虚偽であり、又はこの誓約に反したことにより、当方が不利益を被ることとなっても、異議は一切申し立てません。</t>
  </si>
  <si>
    <t xml:space="preserve"> </t>
  </si>
  <si>
    <t>以上</t>
  </si>
  <si>
    <t>会社名</t>
  </si>
  <si>
    <t>算出表別紙１</t>
  </si>
  <si>
    <r>
      <rPr>
        <b/>
        <sz val="11"/>
        <color theme="1"/>
        <rFont val="ＭＳ Ｐゴシック"/>
        <family val="3"/>
        <charset val="128"/>
      </rPr>
      <t>（算出表別紙１）</t>
    </r>
    <r>
      <rPr>
        <b/>
        <sz val="14"/>
        <color theme="1"/>
        <rFont val="ＭＳ Ｐゴシック"/>
        <family val="3"/>
        <charset val="128"/>
      </rPr>
      <t>蓄電システム明細</t>
    </r>
  </si>
  <si>
    <t>　[１]補助対象蓄電システム</t>
  </si>
  <si>
    <t xml:space="preserve">     １．補助事業の名称</t>
  </si>
  <si>
    <t xml:space="preserve">     ２．設備情報</t>
  </si>
  <si>
    <t>メーカー名</t>
  </si>
  <si>
    <t>パッケージ型番</t>
  </si>
  <si>
    <t>初期実効容量</t>
  </si>
  <si>
    <t>kWh</t>
  </si>
  <si>
    <t>(Ⅰ)</t>
  </si>
  <si>
    <t>蓄電容量</t>
  </si>
  <si>
    <t>PCSのタイプ</t>
  </si>
  <si>
    <t>PCSの定格出力</t>
  </si>
  <si>
    <t>kW</t>
  </si>
  <si>
    <t>申請可能な導入価格（設備費＋工事費）の上限額</t>
  </si>
  <si>
    <r>
      <rPr>
        <sz val="10"/>
        <color theme="1"/>
        <rFont val="ＭＳ Ｐゴシック"/>
        <family val="3"/>
        <charset val="128"/>
      </rPr>
      <t>蓄電システム設備費※1</t>
    </r>
    <r>
      <rPr>
        <sz val="11"/>
        <color theme="1"/>
        <rFont val="ＭＳ Ｐゴシック"/>
        <family val="3"/>
        <charset val="128"/>
      </rPr>
      <t xml:space="preserve">
</t>
    </r>
    <r>
      <rPr>
        <sz val="10"/>
        <color theme="1"/>
        <rFont val="ＭＳ Ｐゴシック"/>
        <family val="3"/>
        <charset val="128"/>
      </rPr>
      <t>（補助対象費用）</t>
    </r>
  </si>
  <si>
    <t>(Ⅱ)</t>
  </si>
  <si>
    <t>※1　蓄電システム１台あたりの設備費（見積金額）を記入してください。</t>
  </si>
  <si>
    <t>蓄電システム工事費※2</t>
  </si>
  <si>
    <t>※2　蓄電システム１台あたりの工事費（見積金額）を記入してください。</t>
  </si>
  <si>
    <t>蓄電システム
設備費＋工事費</t>
  </si>
  <si>
    <t>導入台数</t>
  </si>
  <si>
    <t>台</t>
  </si>
  <si>
    <t>(Ⅲ)</t>
  </si>
  <si>
    <t>(Ⅳ)</t>
  </si>
  <si>
    <t xml:space="preserve">     ３．補助金の算出</t>
  </si>
  <si>
    <t>初期実効容量(合計)</t>
  </si>
  <si>
    <t>①＝(Ⅰ)×(Ⅲ)×(Ⅳ)</t>
  </si>
  <si>
    <t xml:space="preserve">     ４．蓄電システムの設備費</t>
  </si>
  <si>
    <r>
      <rPr>
        <sz val="10"/>
        <color theme="1"/>
        <rFont val="ＭＳ Ｐゴシック"/>
        <family val="3"/>
        <charset val="128"/>
      </rPr>
      <t>蓄電システムの合計金額</t>
    </r>
    <r>
      <rPr>
        <sz val="11"/>
        <color theme="1"/>
        <rFont val="ＭＳ Ｐゴシック"/>
        <family val="3"/>
        <charset val="128"/>
      </rPr>
      <t xml:space="preserve">
</t>
    </r>
    <r>
      <rPr>
        <sz val="10"/>
        <color theme="1"/>
        <rFont val="ＭＳ Ｐゴシック"/>
        <family val="3"/>
        <charset val="128"/>
      </rPr>
      <t>（補助対象費用）</t>
    </r>
  </si>
  <si>
    <t>②＝(Ⅱ)×(Ⅲ)</t>
  </si>
  <si>
    <t>補助対象費用の１/３</t>
  </si>
  <si>
    <t>③＝②の1/3
千円未満切捨 自動表示</t>
  </si>
  <si>
    <t xml:space="preserve">     ５．①、③のいずれか低い金額</t>
  </si>
  <si>
    <t>蓄電システム導入補助金申請額</t>
  </si>
  <si>
    <t xml:space="preserve"> 円</t>
  </si>
  <si>
    <t>④＝①,③のいずれか低い金額</t>
  </si>
  <si>
    <t xml:space="preserve">     ６．補助対象費用　算出業者名
　　　　（②の金額を算出した業者の社名、住所を記入すること）</t>
  </si>
  <si>
    <t xml:space="preserve">     ７．（複数種設置した場合のみ）別機種の蓄電システム補助金申請額</t>
  </si>
  <si>
    <r>
      <rPr>
        <sz val="10"/>
        <color theme="1"/>
        <rFont val="ＭＳ Ｐゴシック"/>
        <family val="3"/>
        <charset val="128"/>
      </rPr>
      <t>蓄電システム導入補助金申請額</t>
    </r>
    <r>
      <rPr>
        <sz val="8"/>
        <color theme="1"/>
        <rFont val="ＭＳ Ｐゴシック"/>
        <family val="3"/>
        <charset val="128"/>
      </rPr>
      <t>※3</t>
    </r>
  </si>
  <si>
    <t>⑤
千円未満切捨</t>
  </si>
  <si>
    <t>※3　蓄電システムを複数種設置した際は、このシートをコピー、[１]１．～５．まで入力し、
　　　 自動表示された④蓄電システム導入補助金申請額を当欄に記入してください。</t>
  </si>
  <si>
    <t xml:space="preserve">     ８．蓄電システム導入補助金合計申請額</t>
  </si>
  <si>
    <t>補助金合計申請額</t>
  </si>
  <si>
    <t>⑥＝④＋⑤</t>
  </si>
  <si>
    <t xml:space="preserve">  [２]補助額上限</t>
  </si>
  <si>
    <t>補助額上限</t>
  </si>
  <si>
    <t>⑦</t>
  </si>
  <si>
    <t>　[３]合計</t>
  </si>
  <si>
    <t>＝⑥,⑦のいずれか低い金額</t>
  </si>
  <si>
    <t>算出表別紙２</t>
  </si>
  <si>
    <r>
      <rPr>
        <b/>
        <sz val="11"/>
        <color theme="1"/>
        <rFont val="ＭＳ Ｐゴシック"/>
        <family val="3"/>
        <charset val="128"/>
      </rPr>
      <t>（算出表別紙２）</t>
    </r>
    <r>
      <rPr>
        <b/>
        <sz val="14"/>
        <color theme="1"/>
        <rFont val="ＭＳ Ｐゴシック"/>
        <family val="3"/>
        <charset val="128"/>
      </rPr>
      <t>Ｖ２Ｈ充電設備（充放電設備）明細</t>
    </r>
  </si>
  <si>
    <t>■補助対象Ｖ２Ｈ充電設備（充放電設備）</t>
  </si>
  <si>
    <t>型式</t>
  </si>
  <si>
    <t>Ｖ２Ｈ充電設備（充放電設備）
導入価格
（補助対象費用）※1</t>
  </si>
  <si>
    <t>①</t>
  </si>
  <si>
    <t>※1　Ｖ２Ｈ充電設備（充放電設備）の導入価格を記入してください。</t>
  </si>
  <si>
    <t>　　　一般社団法人 次世代自動車振興センターが登録・公表した「センター承認本体価格」となります。</t>
  </si>
  <si>
    <t>　　　各メーカーが定める販売価格とは異なります。</t>
  </si>
  <si>
    <t>補助対象費用の１/２</t>
  </si>
  <si>
    <t>②=①の1/2</t>
  </si>
  <si>
    <t xml:space="preserve">     ３．補助額上限</t>
  </si>
  <si>
    <t>③</t>
  </si>
  <si>
    <t xml:space="preserve">     ４．補助金の算出</t>
  </si>
  <si>
    <t>Ｖ２Ｈ充電設備（充放電設備）
導入補助金申請額</t>
  </si>
  <si>
    <t>=②,③のいずれか低い金額</t>
  </si>
  <si>
    <t>算出表別紙３</t>
  </si>
  <si>
    <r>
      <rPr>
        <b/>
        <sz val="11"/>
        <color theme="1"/>
        <rFont val="ＭＳ Ｐゴシック"/>
        <family val="3"/>
        <charset val="128"/>
      </rPr>
      <t>（算出表別紙３）</t>
    </r>
    <r>
      <rPr>
        <b/>
        <sz val="14"/>
        <color theme="1"/>
        <rFont val="ＭＳ Ｐゴシック"/>
        <family val="3"/>
        <charset val="128"/>
      </rPr>
      <t>太陽熱利用温水システム明細</t>
    </r>
  </si>
  <si>
    <t>補助事業の名称</t>
  </si>
  <si>
    <t>設備情報</t>
  </si>
  <si>
    <t>集熱方式</t>
  </si>
  <si>
    <t>液体集熱式</t>
  </si>
  <si>
    <t>集熱パネル①品番</t>
  </si>
  <si>
    <t>集熱パネル①枚数</t>
  </si>
  <si>
    <t>集熱パネル
総面積</t>
  </si>
  <si>
    <t>集熱パネル②品番</t>
  </si>
  <si>
    <t>集熱パネル②枚数</t>
  </si>
  <si>
    <t>㎡</t>
  </si>
  <si>
    <t>空気集熱式</t>
  </si>
  <si>
    <t>集熱パネル③品番</t>
  </si>
  <si>
    <t>集熱パネル③枚数</t>
  </si>
  <si>
    <t>貯湯タンク品番</t>
  </si>
  <si>
    <t>タンク容量</t>
  </si>
  <si>
    <t>ℓ</t>
  </si>
  <si>
    <t>太陽熱利用温水システム
導入補助金申請額</t>
  </si>
  <si>
    <t>・システム構成図（別紙でも可）</t>
  </si>
  <si>
    <t>イラストや構成図を用いて、システム全体を表現する。</t>
  </si>
  <si>
    <t>集熱パネル、貯湯タンクを記載する。</t>
  </si>
  <si>
    <t>定型様式３－３</t>
  </si>
  <si>
    <t>リース料金計算書</t>
  </si>
  <si>
    <t>１．申請者情報（リース担当者等）</t>
  </si>
  <si>
    <t>支店名</t>
  </si>
  <si>
    <t>所　属</t>
  </si>
  <si>
    <t>担当者氏名</t>
  </si>
  <si>
    <t>－</t>
  </si>
  <si>
    <t>電話番号</t>
  </si>
  <si>
    <t>)</t>
  </si>
  <si>
    <t>ＦＡＸ番号</t>
  </si>
  <si>
    <t>Ｅ-ＭＡＩＬ</t>
  </si>
  <si>
    <t>@</t>
  </si>
  <si>
    <t>２．補助事業の名称</t>
  </si>
  <si>
    <t>３．リースする機器情報</t>
  </si>
  <si>
    <t>蓄電システム</t>
  </si>
  <si>
    <t>燃料電池</t>
  </si>
  <si>
    <t>Ｖ２Ｈ充電設備（充放電設備）</t>
  </si>
  <si>
    <t>太陽熱利用温水システム</t>
  </si>
  <si>
    <t>４．リース契約予定期間</t>
  </si>
  <si>
    <t>リース契約
予定期間</t>
  </si>
  <si>
    <t>から</t>
  </si>
  <si>
    <t>ヶ月</t>
  </si>
  <si>
    <t>　</t>
  </si>
  <si>
    <t>５．リース等料金計算</t>
  </si>
  <si>
    <t>( A )</t>
  </si>
  <si>
    <t>設置機器金額
[合計]　　　</t>
  </si>
  <si>
    <t>円[税抜]　　　　　　</t>
  </si>
  <si>
    <t>費用項目</t>
  </si>
  <si>
    <r>
      <rPr>
        <b/>
        <sz val="12"/>
        <color theme="1"/>
        <rFont val="ＭＳ Ｐゴシック"/>
        <family val="3"/>
        <charset val="128"/>
      </rPr>
      <t>補助金</t>
    </r>
    <r>
      <rPr>
        <b/>
        <sz val="15"/>
        <color theme="1"/>
        <rFont val="ＭＳ Ｐゴシック"/>
        <family val="3"/>
        <charset val="128"/>
      </rPr>
      <t>あり</t>
    </r>
    <r>
      <rPr>
        <b/>
        <sz val="12"/>
        <color theme="1"/>
        <rFont val="ＭＳ Ｐゴシック"/>
        <family val="3"/>
        <charset val="128"/>
      </rPr>
      <t xml:space="preserve">の場合
</t>
    </r>
    <r>
      <rPr>
        <sz val="11"/>
        <color theme="1"/>
        <rFont val="ＭＳ Ｐゴシック"/>
        <family val="3"/>
        <charset val="128"/>
      </rPr>
      <t>（補助金適用後の金額）</t>
    </r>
  </si>
  <si>
    <r>
      <rPr>
        <b/>
        <sz val="12"/>
        <color theme="1"/>
        <rFont val="ＭＳ Ｐゴシック"/>
        <family val="3"/>
        <charset val="128"/>
      </rPr>
      <t>補助金</t>
    </r>
    <r>
      <rPr>
        <b/>
        <sz val="15"/>
        <color theme="1"/>
        <rFont val="ＭＳ Ｐゴシック"/>
        <family val="3"/>
        <charset val="128"/>
      </rPr>
      <t>なし</t>
    </r>
    <r>
      <rPr>
        <b/>
        <sz val="12"/>
        <color theme="1"/>
        <rFont val="ＭＳ Ｐゴシック"/>
        <family val="3"/>
        <charset val="128"/>
      </rPr>
      <t xml:space="preserve">の場合
</t>
    </r>
    <r>
      <rPr>
        <sz val="11"/>
        <color theme="1"/>
        <rFont val="ＭＳ Ｐゴシック"/>
        <family val="3"/>
        <charset val="128"/>
      </rPr>
      <t>（補助金適用前の金額）</t>
    </r>
  </si>
  <si>
    <t>( B )</t>
  </si>
  <si>
    <t>補助金交付
申請予定額</t>
  </si>
  <si>
    <t>リースする機器の補助金交付申請予定額を記入すること。</t>
  </si>
  <si>
    <t>( C )</t>
  </si>
  <si>
    <t>補助金充当後の金額
[合計]
（Ａ）－（Ｂ）</t>
  </si>
  <si>
    <t>円
[税抜]　　　　　　</t>
  </si>
  <si>
    <t>( D )</t>
  </si>
  <si>
    <t>保険料・諸税等</t>
  </si>
  <si>
    <t>( E )</t>
  </si>
  <si>
    <t>リース対象元本
（Ｃ）＋（Ｄ）</t>
  </si>
  <si>
    <t>( F )</t>
  </si>
  <si>
    <t>金　　　 　利（％）</t>
  </si>
  <si>
    <t>％</t>
  </si>
  <si>
    <t>( G )</t>
  </si>
  <si>
    <t>金　　　利（金額）</t>
  </si>
  <si>
    <t>( H )</t>
  </si>
  <si>
    <t>リース料等総額
（E）＋（G）　　　　　　　　　　　　　　　　　　</t>
  </si>
  <si>
    <t>定型様式３－４</t>
  </si>
  <si>
    <t>１.</t>
  </si>
  <si>
    <t>交付申請</t>
  </si>
  <si>
    <t>本事業の交付規程及び公募要領の内容を全て承知の上で、申請者、手続代行者の役割及び要件等について確認し、了承している。</t>
  </si>
  <si>
    <t>２.</t>
  </si>
  <si>
    <t>暴力団排除</t>
  </si>
  <si>
    <t>暴力団排除に関する誓約事項について熟読し、理解の上、これに同意している。</t>
  </si>
  <si>
    <t>３.</t>
  </si>
  <si>
    <t>交付決定前の事業着手の禁止</t>
  </si>
  <si>
    <t>交付決定通知書を受領する前に本事業に着手した場合には、補助金の交付対象とならないことを了承している。</t>
  </si>
  <si>
    <t>重複申請の禁止</t>
  </si>
  <si>
    <t>他の国庫補助金等を重複して受給してはならないことを理解している。</t>
  </si>
  <si>
    <t>申請の無効</t>
  </si>
  <si>
    <t>申請書及び添付書類一式について責任をもち、虚偽、不正の記入が一切ないことを確認している。</t>
  </si>
  <si>
    <t>万が一、違反する行為が発生した場合の罰則等を理解し、了承している。</t>
  </si>
  <si>
    <t>個人情報の利用</t>
  </si>
  <si>
    <t>その場合、国が指定する外部機関に個人情報等が提供されることに同意している。</t>
  </si>
  <si>
    <t>また、本情報が同一の設備等に対し、国から他の補助金を受けていないかを調査するために利用されることに同意している。</t>
  </si>
  <si>
    <t>申請内容の変更及び取下げ</t>
  </si>
  <si>
    <t>現地調査等の協力</t>
  </si>
  <si>
    <t>補助事業が事業の目的に適して公正に実施されているかを判断するための現地調査等に協力することを了承している。</t>
  </si>
  <si>
    <t>事業の不履行等</t>
  </si>
  <si>
    <t>判断した場合は、当該申請者の申請及び登録を無効とすることができることを理解し、了承している。</t>
  </si>
  <si>
    <t>免責</t>
  </si>
  <si>
    <t>その他の者との間に生じるトラブルや損害について、一切の関与・責任を負わないことを理解し、了承している。</t>
  </si>
  <si>
    <t>事業の内容変更、終了</t>
  </si>
  <si>
    <t>名称</t>
  </si>
  <si>
    <t>会社名等</t>
  </si>
  <si>
    <t>定型様式　３－５</t>
  </si>
  <si>
    <t>　　　　　　　　　　　　　　　　　　　　　　　　</t>
  </si>
  <si>
    <t>（注２）各書類の項目に応じた内容を確認し、申請する住宅に該当する項目のみ確認欄にチェックすること。</t>
  </si>
  <si>
    <t>申  請  者  名</t>
  </si>
  <si>
    <t>手続代行者名</t>
  </si>
  <si>
    <t>No</t>
  </si>
  <si>
    <t>書　類　名</t>
  </si>
  <si>
    <t>項　　　　　目</t>
  </si>
  <si>
    <t>内　　　　　　容</t>
  </si>
  <si>
    <t>確認欄</t>
  </si>
  <si>
    <t>交付申請書
（様式第１）</t>
  </si>
  <si>
    <t>必要事項が記入されているか。</t>
  </si>
  <si>
    <t>②</t>
  </si>
  <si>
    <t>誓約書</t>
  </si>
  <si>
    <t>交付申請書に記載のものと整合性がとれているか。</t>
  </si>
  <si>
    <t>申請する住宅の内容等、交付申請時の必要事項が全て記入されているか。</t>
  </si>
  <si>
    <t>④</t>
  </si>
  <si>
    <t>交付申請額算出表</t>
  </si>
  <si>
    <t>合計金額は正しく表示されているか。</t>
  </si>
  <si>
    <t>申請する蓄電システムの設備情報、補助対象費用の算出、算出業者名の記入等、
必要事項が全て記入されているか。</t>
  </si>
  <si>
    <t>申請するＶ２Ｈ充電設備（充放電設備）の設備情報、補助対象費用の算出等、必要事項が全て記入されているか。</t>
  </si>
  <si>
    <t>⑤</t>
  </si>
  <si>
    <t>建設地と接する道路の種別、幅員が記載されているか。</t>
  </si>
  <si>
    <t>⑥</t>
  </si>
  <si>
    <t>設置図</t>
  </si>
  <si>
    <t>電気自動車の保管（充電）場所及び電気自動車用コンセントの設置位置がわかるか。
※上記⑤配置図との兼用を可とする</t>
  </si>
  <si>
    <t>記載箇所の明記</t>
  </si>
  <si>
    <t>該当の設備の型番が記載された箇所に蛍光ペン等でマークは入れているか。</t>
  </si>
  <si>
    <t>⑧</t>
  </si>
  <si>
    <t>該当の設備の仕様情報が記載された箇所に蛍光ペン等でマークは入れているか。</t>
  </si>
  <si>
    <t>⑨</t>
  </si>
  <si>
    <t>リース契約書（案）</t>
  </si>
  <si>
    <t>交付申請書の申請者の記載内容との整合性はとれているか。</t>
  </si>
  <si>
    <t>契約開始日、契約終了日、契約期間、費用の全てが記入されているか。</t>
  </si>
  <si>
    <t>本人確認書類の写し</t>
  </si>
  <si>
    <t>発行日</t>
  </si>
  <si>
    <t>有効期限内のものであるか。</t>
  </si>
  <si>
    <t>登録者</t>
  </si>
  <si>
    <t>申請者本人のものであるか。</t>
  </si>
  <si>
    <t>提出書類内容チェックリスト</t>
  </si>
  <si>
    <t>申請書ファイルに背表紙を付けているか。</t>
  </si>
  <si>
    <t>提出書類内容チェックリストに確認漏れはないか。</t>
  </si>
  <si>
    <t>定型様式３－２</t>
  </si>
  <si>
    <t>　[１]補助金交付申請額内訳</t>
  </si>
  <si>
    <t>２．補助対象住宅に導入する設備</t>
  </si>
  <si>
    <t>①蓄電システム導入補助金申請額</t>
  </si>
  <si>
    <t>（算出表別紙１）蓄電システム明細</t>
  </si>
  <si>
    <t>導入有無</t>
  </si>
  <si>
    <t>燃料電池
導入補助金申請額</t>
  </si>
  <si>
    <t>③Ｖ２Ｈ充電設備（充放電設備）導入補助金申請額</t>
  </si>
  <si>
    <t>（算出表別紙２）Ｖ２Ｈ充電設備（充放電設備）</t>
  </si>
  <si>
    <t>④太陽熱利用温水システム導入補助金申請額</t>
  </si>
  <si>
    <t>（算出表別紙３）太陽熱利用温水システム明細</t>
  </si>
  <si>
    <t>　[２]補助金交付申請額</t>
  </si>
  <si>
    <t>補助金交付申請合計金額　（「１．」＋「２．」）</t>
  </si>
  <si>
    <r>
      <t xml:space="preserve">優良ソーラーシステム認証番号
</t>
    </r>
    <r>
      <rPr>
        <sz val="8"/>
        <color theme="1"/>
        <rFont val="ＭＳ Ｐゴシック"/>
        <family val="3"/>
        <charset val="128"/>
      </rPr>
      <t>※番号取得していれば記載</t>
    </r>
  </si>
  <si>
    <t>3-2_ZEH+_交付申請額算出表</t>
    <phoneticPr fontId="25"/>
  </si>
  <si>
    <t>戸建住宅の補助金申請額</t>
    <phoneticPr fontId="25"/>
  </si>
  <si>
    <t>②燃料電池導入補助金申請額</t>
    <phoneticPr fontId="25"/>
  </si>
  <si>
    <t>１.申請する補助事業</t>
    <phoneticPr fontId="2"/>
  </si>
  <si>
    <t>シート名</t>
    <rPh sb="3" eb="4">
      <t>メイ</t>
    </rPh>
    <phoneticPr fontId="25"/>
  </si>
  <si>
    <t>場所</t>
    <rPh sb="0" eb="2">
      <t>バショ</t>
    </rPh>
    <phoneticPr fontId="25"/>
  </si>
  <si>
    <t>初期設定値</t>
    <rPh sb="0" eb="5">
      <t>ショキセッテイチ</t>
    </rPh>
    <phoneticPr fontId="25"/>
  </si>
  <si>
    <t>蓄電システム導入補助金申請額</t>
    <phoneticPr fontId="25"/>
  </si>
  <si>
    <t>3-2_ZEH+_別紙1蓄電ｼｽﾃﾑ明細</t>
    <phoneticPr fontId="25"/>
  </si>
  <si>
    <t>申請可能な導入価格（設備費＋工事費）の上限額の蓄電容量の補助金/kWh</t>
    <rPh sb="28" eb="31">
      <t>ホジョキン</t>
    </rPh>
    <phoneticPr fontId="25"/>
  </si>
  <si>
    <t>　　　〃　　　　PCS定格出力補助金/kWh</t>
    <rPh sb="15" eb="18">
      <t>ホジョキン</t>
    </rPh>
    <phoneticPr fontId="25"/>
  </si>
  <si>
    <t>補助額上限</t>
    <phoneticPr fontId="25"/>
  </si>
  <si>
    <t xml:space="preserve">  [２]補助額上限の補助額上限額欄</t>
    <rPh sb="16" eb="17">
      <t>ガク</t>
    </rPh>
    <rPh sb="17" eb="18">
      <t>ラン</t>
    </rPh>
    <phoneticPr fontId="25"/>
  </si>
  <si>
    <t>3-2_ZEH+_別紙2V2H充電設備明細</t>
    <phoneticPr fontId="25"/>
  </si>
  <si>
    <t>セル番地</t>
    <rPh sb="2" eb="4">
      <t>バンチ</t>
    </rPh>
    <phoneticPr fontId="25"/>
  </si>
  <si>
    <t>提出書類内容チェックリスト（令和４年度　次世代ＺＥＨ＋実証事業）</t>
    <phoneticPr fontId="25"/>
  </si>
  <si>
    <t xml:space="preserve"> 令和４年度　次世代ＺＥＨ＋実証事業</t>
  </si>
  <si>
    <t>令和４年度
住宅・建築物需給一体型等省エネルギー投資促進事業費補助金
（ネット・ゼロ・エネルギー・ハウス実証事業）</t>
  </si>
  <si>
    <t>B8</t>
    <phoneticPr fontId="25"/>
  </si>
  <si>
    <t>L23</t>
    <phoneticPr fontId="25"/>
  </si>
  <si>
    <t>J14数式</t>
    <rPh sb="3" eb="5">
      <t>スウシキ</t>
    </rPh>
    <phoneticPr fontId="25"/>
  </si>
  <si>
    <t>J39</t>
    <phoneticPr fontId="25"/>
  </si>
  <si>
    <t>J19</t>
    <phoneticPr fontId="25"/>
  </si>
  <si>
    <t>※各種定数はこの表の「初期設定値」を変更</t>
    <rPh sb="1" eb="3">
      <t>カクシュ</t>
    </rPh>
    <rPh sb="3" eb="5">
      <t>ジョウスウ</t>
    </rPh>
    <rPh sb="8" eb="9">
      <t>ヒョウ</t>
    </rPh>
    <rPh sb="11" eb="16">
      <t>ショキセッテイチ</t>
    </rPh>
    <rPh sb="18" eb="20">
      <t>ヘンコウ</t>
    </rPh>
    <phoneticPr fontId="25"/>
  </si>
  <si>
    <t>一般社団法人　低炭素投資促進機構</t>
    <phoneticPr fontId="11"/>
  </si>
  <si>
    <t>４</t>
    <phoneticPr fontId="2"/>
  </si>
  <si>
    <t>一般社団法人　低炭素投資促進機構</t>
    <phoneticPr fontId="25"/>
  </si>
  <si>
    <t>　　　　　　　理 事 長 　　 　殿</t>
    <phoneticPr fontId="25"/>
  </si>
  <si>
    <t>　　　　　　　理 事 長 　　 　殿</t>
    <phoneticPr fontId="2"/>
  </si>
  <si>
    <t>令和４年度
住宅・建築物需給一体型等省エネルギー投資促進事業費補助金
（ネット・ゼロ・エネルギー・ハウス実証事業）
誓約書</t>
    <phoneticPr fontId="25"/>
  </si>
  <si>
    <t>　私は、補助金の交付の申請を一般社団法人低炭素投資促進機構（以下「GIO」という。）に提出するに当たって、また、
  補助事業の実施期間内及び完了後においては、下記の事項について誓約いたします。
　この誓約が虚偽であり、又はこの誓約に反したことにより、当方が不利益を被ることとなっても、一切異議は申し立てません。</t>
    <phoneticPr fontId="25"/>
  </si>
  <si>
    <t>GIOが取得した個人情報等については、申請に係る事務処理に利用する他、個人情報の保護に関する法律</t>
  </si>
  <si>
    <t>（平成１５年法律第５７号）に基づいた上で、GIOが開催するセミナー、シンポジウム、本事業の効果検証の</t>
  </si>
  <si>
    <t>ための調査・分析、GIOが作成するパンフレット・事例集、国が行うその他調査業務等に利用されることがあり、</t>
  </si>
  <si>
    <t>申請書の提出後に申請内容に変更が発生した場合には、GIOに速やかに報告することを了承している。</t>
  </si>
  <si>
    <t>万が一、違反する行為が発生した場合は、GIOの指示に従い申請書の取下げを行うことに同意している。</t>
  </si>
  <si>
    <t>申請者、手続代行者がGIOに連絡することを怠ったことにより、事業の不履行等が生じ審査が継続できないとGIOが</t>
  </si>
  <si>
    <t>GIOは、ＺＥＨビルダー/プランナー、ＺＥＨデベロッパー、手続代行者、補助事業者（補助事業を行おうとするもの）、</t>
  </si>
  <si>
    <t>GIOは、国との協議に基づき、本事業を終了、又はその制度内容の変更を行うことができることを承知している。</t>
  </si>
  <si>
    <t>　　（２）その他一般社団法人低炭素投資促進機構が指示する書面</t>
    <phoneticPr fontId="2"/>
  </si>
  <si>
    <t>申請する様式は令和４年度　次世代ＺＥＨ＋実証事業のものか。</t>
    <phoneticPr fontId="25"/>
  </si>
  <si>
    <t>□</t>
    <phoneticPr fontId="25"/>
  </si>
  <si>
    <t>都道
府県</t>
    <phoneticPr fontId="25"/>
  </si>
  <si>
    <t>市区
町村</t>
    <phoneticPr fontId="25"/>
  </si>
  <si>
    <t>〇〇</t>
    <phoneticPr fontId="11"/>
  </si>
  <si>
    <t>000</t>
    <phoneticPr fontId="2"/>
  </si>
  <si>
    <t>0000</t>
    <phoneticPr fontId="2"/>
  </si>
  <si>
    <t>〇〇県〇〇市〇〇町〇丁目〇番〇号</t>
    <phoneticPr fontId="2"/>
  </si>
  <si>
    <t>低炭素　太郎</t>
    <rPh sb="0" eb="3">
      <t>テイタンソ</t>
    </rPh>
    <rPh sb="4" eb="6">
      <t>タロウ</t>
    </rPh>
    <phoneticPr fontId="11"/>
  </si>
  <si>
    <t>昭和</t>
  </si>
  <si>
    <t>〇</t>
    <phoneticPr fontId="11"/>
  </si>
  <si>
    <t>111</t>
    <phoneticPr fontId="11"/>
  </si>
  <si>
    <t>0000</t>
    <phoneticPr fontId="11"/>
  </si>
  <si>
    <t>〇〇県〇〇市〇〇町〇丁目〇番〇号</t>
    <phoneticPr fontId="11"/>
  </si>
  <si>
    <t>株式会社　〇〇</t>
    <rPh sb="0" eb="2">
      <t>カブシキ</t>
    </rPh>
    <rPh sb="2" eb="4">
      <t>ガイシャ</t>
    </rPh>
    <phoneticPr fontId="11"/>
  </si>
  <si>
    <t>代表取締役社長　〇△　〇△</t>
    <rPh sb="0" eb="5">
      <t>ダイヒョウトリシマリヤク</t>
    </rPh>
    <rPh sb="5" eb="7">
      <t>シャチョウ</t>
    </rPh>
    <phoneticPr fontId="11"/>
  </si>
  <si>
    <t>222</t>
    <phoneticPr fontId="11"/>
  </si>
  <si>
    <t>〇〇株式会社　〇〇支店</t>
    <rPh sb="2" eb="6">
      <t>カブシキガイシャ</t>
    </rPh>
    <rPh sb="9" eb="11">
      <t>シテン</t>
    </rPh>
    <phoneticPr fontId="11"/>
  </si>
  <si>
    <t>支店長　△△　△△</t>
    <rPh sb="0" eb="3">
      <t>シテンチョウ</t>
    </rPh>
    <phoneticPr fontId="11"/>
  </si>
  <si>
    <t>〇〇〇,〇〇〇</t>
    <phoneticPr fontId="2"/>
  </si>
  <si>
    <t>(１)　</t>
    <phoneticPr fontId="2"/>
  </si>
  <si>
    <t>法人等（個人、法人又は団体をいう。）が、暴力団（暴力団員による不当な行為の防止等に関する法律（平成３年法律第７７号）第２条第２号に規定する暴力団をいう。以下同じ。）であるとき又は法人等の役員等（個人である場合はその者、法人である場合は役員、団体である場合は代表者、理事等、その他経営に実質的に関与している者をいう。以下同じ。）が、暴力団員（同法第２条第６号に規定する暴力団員をいう。以下同じ。）であるとき。</t>
    <phoneticPr fontId="2"/>
  </si>
  <si>
    <t>(２)　</t>
    <phoneticPr fontId="2"/>
  </si>
  <si>
    <t>役員等が、自己、自社若しくは第三者の不正の利益を図る目的又は第三者に損害を加える目的をもって、暴力団又は暴力団員を利用するなどしているとき。</t>
    <phoneticPr fontId="2"/>
  </si>
  <si>
    <t>(３)　</t>
    <phoneticPr fontId="2"/>
  </si>
  <si>
    <t>役員等が、暴力団又は暴力団員に対して、資金等を供給し、又は便宜を供与するなど直接的あるいは積極的に暴力団の維持、運営に協力し、若しくは関与しているとき。</t>
    <phoneticPr fontId="2"/>
  </si>
  <si>
    <t>(４)　</t>
    <phoneticPr fontId="2"/>
  </si>
  <si>
    <t>役員等が、暴力団又は暴力団員であることを知りながらこれと社会的に非難されるべき関係を有しているとき。</t>
    <phoneticPr fontId="2"/>
  </si>
  <si>
    <t>有</t>
  </si>
  <si>
    <t>低炭素　太郎邸　次世代ＺＥＨ＋実証事業</t>
    <phoneticPr fontId="25"/>
  </si>
  <si>
    <t>ハイブリッド</t>
  </si>
  <si>
    <t>〇〇〇〇</t>
    <phoneticPr fontId="11"/>
  </si>
  <si>
    <t>〇〇</t>
  </si>
  <si>
    <t>〇〇〇〇</t>
  </si>
  <si>
    <t>〇〇県○○市１－１
△△株式会社</t>
    <rPh sb="2" eb="3">
      <t>ケン</t>
    </rPh>
    <rPh sb="5" eb="6">
      <t>シ</t>
    </rPh>
    <rPh sb="12" eb="14">
      <t>カブシキ</t>
    </rPh>
    <rPh sb="14" eb="16">
      <t>ガイシャ</t>
    </rPh>
    <phoneticPr fontId="51"/>
  </si>
  <si>
    <t>〇〇〇〇〇〇</t>
    <phoneticPr fontId="25"/>
  </si>
  <si>
    <t>△△△△△△△△△</t>
    <phoneticPr fontId="25"/>
  </si>
  <si>
    <t>■</t>
    <phoneticPr fontId="25"/>
  </si>
  <si>
    <t>〇〇〇</t>
    <phoneticPr fontId="25"/>
  </si>
  <si>
    <t>〇〇〇〇〇〇〇〇〇</t>
    <phoneticPr fontId="25"/>
  </si>
  <si>
    <t>〇〇-△△△</t>
    <phoneticPr fontId="25"/>
  </si>
  <si>
    <t>〇〇株式会社</t>
    <phoneticPr fontId="25"/>
  </si>
  <si>
    <t>〇〇支店</t>
    <phoneticPr fontId="25"/>
  </si>
  <si>
    <t>△△部</t>
    <phoneticPr fontId="25"/>
  </si>
  <si>
    <t>〇〇　□□</t>
    <phoneticPr fontId="25"/>
  </si>
  <si>
    <t>〇〇〇</t>
    <phoneticPr fontId="11"/>
  </si>
  <si>
    <t>△△△△</t>
    <phoneticPr fontId="11"/>
  </si>
  <si>
    <t>〇〇</t>
    <phoneticPr fontId="25"/>
  </si>
  <si>
    <t>県</t>
    <phoneticPr fontId="25"/>
  </si>
  <si>
    <t>市</t>
    <phoneticPr fontId="25"/>
  </si>
  <si>
    <t>〇〇町〇丁目〇番〇号</t>
    <phoneticPr fontId="25"/>
  </si>
  <si>
    <t>△△△</t>
    <phoneticPr fontId="11"/>
  </si>
  <si>
    <t>△</t>
    <phoneticPr fontId="11"/>
  </si>
  <si>
    <t>４.</t>
    <phoneticPr fontId="25"/>
  </si>
  <si>
    <t>５.</t>
    <phoneticPr fontId="25"/>
  </si>
  <si>
    <t>６.</t>
    <phoneticPr fontId="25"/>
  </si>
  <si>
    <t>７.</t>
    <phoneticPr fontId="25"/>
  </si>
  <si>
    <t>８.</t>
    <phoneticPr fontId="25"/>
  </si>
  <si>
    <t>９.</t>
    <phoneticPr fontId="25"/>
  </si>
  <si>
    <t>10.</t>
    <phoneticPr fontId="25"/>
  </si>
  <si>
    <t>11.</t>
    <phoneticPr fontId="25"/>
  </si>
  <si>
    <t>12.</t>
    <phoneticPr fontId="25"/>
  </si>
  <si>
    <t>〇</t>
    <phoneticPr fontId="25"/>
  </si>
  <si>
    <t>低炭素　太郎</t>
    <phoneticPr fontId="25"/>
  </si>
  <si>
    <t>株式会社　〇〇</t>
    <phoneticPr fontId="11"/>
  </si>
  <si>
    <t>代表取締役社長　〇〇　△△</t>
    <rPh sb="0" eb="2">
      <t>ダイヒョウ</t>
    </rPh>
    <rPh sb="2" eb="5">
      <t>トリシマリヤク</t>
    </rPh>
    <rPh sb="5" eb="7">
      <t>シャチョウ</t>
    </rPh>
    <phoneticPr fontId="11"/>
  </si>
  <si>
    <t>△△株式会社</t>
    <rPh sb="2" eb="6">
      <t>カブシキガイシャ</t>
    </rPh>
    <phoneticPr fontId="11"/>
  </si>
  <si>
    <t>支店長　〇△　〇△</t>
    <rPh sb="0" eb="2">
      <t>シテン</t>
    </rPh>
    <rPh sb="2" eb="3">
      <t>チョウ</t>
    </rPh>
    <phoneticPr fontId="11"/>
  </si>
  <si>
    <t>⑪</t>
    <phoneticPr fontId="25"/>
  </si>
  <si>
    <t>売主名義のものであるか。</t>
    <rPh sb="0" eb="2">
      <t>ウリヌシ</t>
    </rPh>
    <rPh sb="2" eb="4">
      <t>メイギ</t>
    </rPh>
    <phoneticPr fontId="25"/>
  </si>
  <si>
    <t>⑫</t>
    <phoneticPr fontId="25"/>
  </si>
  <si>
    <t>〇〇株式会社　〇〇支店</t>
  </si>
  <si>
    <t>確認済証　（売主名義）の写し
（次世代ZEH＋（建売住宅）実証事業の場合）</t>
    <phoneticPr fontId="25"/>
  </si>
  <si>
    <t>Ｖ２Ｈ充電設備（充放電設備）を申請する場合</t>
    <phoneticPr fontId="25"/>
  </si>
  <si>
    <t>太陽熱利用温水システムを申請する場合</t>
    <phoneticPr fontId="25"/>
  </si>
  <si>
    <t>補助対象設備となる設備のカタログ
（Webカタログの印刷でも可）</t>
    <phoneticPr fontId="25"/>
  </si>
  <si>
    <t>温室効果ガス排出削減量のクレジット認証への取り組み</t>
  </si>
  <si>
    <t>補助事業者は、国内における地球温暖化対策のための排出削減・吸収量認証制度（Ｊ－クレジッ
ト制度）に基づき、補助業に係る</t>
  </si>
  <si>
    <t>3-2_ZEH+_交付申請額算出表</t>
  </si>
  <si>
    <t>3-2_ZEH+_別紙1蓄電ｼｽﾃﾑ明細</t>
  </si>
  <si>
    <t>3-2_ZEH+_別紙2V2H充電設備明細</t>
  </si>
  <si>
    <t>3-2_ZEH+_別紙3太陽熱利用温水ｼｽﾃﾑ明細</t>
  </si>
  <si>
    <t>3-3_ZEH+リース料金計算書</t>
  </si>
  <si>
    <t xml:space="preserve">3-5_ZEH+_ﾁｪｯｸﾘｽﾄ </t>
  </si>
  <si>
    <t>■次世代ＺＥＨ＋実証事業_一次交付申請書</t>
    <phoneticPr fontId="25"/>
  </si>
  <si>
    <t>様式第1_ZEH+_交付申請書</t>
  </si>
  <si>
    <t>3-4_ZEH+_誓約書</t>
    <phoneticPr fontId="25"/>
  </si>
  <si>
    <t>（注１）【郵送の場合】提出書類の並び順は当チェックリスト順にし、透明表紙の固定式クリアファイルに綴じ込み、必ず背表紙を付けて提出すること。</t>
    <rPh sb="5" eb="7">
      <t>ユウソウ</t>
    </rPh>
    <rPh sb="8" eb="10">
      <t>バアイ</t>
    </rPh>
    <phoneticPr fontId="25"/>
  </si>
  <si>
    <t>温室効果ガス排出削減量のクレジット認証に取り組む。</t>
    <phoneticPr fontId="25"/>
  </si>
  <si>
    <t>合　計</t>
    <phoneticPr fontId="2"/>
  </si>
  <si>
    <t>確認済証</t>
    <rPh sb="0" eb="2">
      <t>カクニン</t>
    </rPh>
    <rPh sb="2" eb="3">
      <t>スミ</t>
    </rPh>
    <rPh sb="3" eb="4">
      <t>ショウ</t>
    </rPh>
    <phoneticPr fontId="25"/>
  </si>
  <si>
    <t>チェックの確認</t>
    <phoneticPr fontId="25"/>
  </si>
  <si>
    <t>補助金交付申請額</t>
    <phoneticPr fontId="25"/>
  </si>
  <si>
    <t>No</t>
    <phoneticPr fontId="25"/>
  </si>
  <si>
    <t>シート名（シート名クリックで移動）</t>
    <rPh sb="3" eb="4">
      <t>メイ</t>
    </rPh>
    <rPh sb="8" eb="9">
      <t>メイ</t>
    </rPh>
    <rPh sb="14" eb="16">
      <t>イドウ</t>
    </rPh>
    <phoneticPr fontId="25"/>
  </si>
  <si>
    <t>メモ等</t>
    <rPh sb="2" eb="3">
      <t>トウ</t>
    </rPh>
    <phoneticPr fontId="25"/>
  </si>
  <si>
    <t>補助金の算出額(1kWhあたり）</t>
  </si>
  <si>
    <t>=R41</t>
    <phoneticPr fontId="25"/>
  </si>
  <si>
    <r>
      <t xml:space="preserve">優良ソーラーシステム認証番号
</t>
    </r>
    <r>
      <rPr>
        <sz val="8"/>
        <color theme="1"/>
        <rFont val="ＭＳ Ｐゴシック"/>
        <family val="3"/>
        <charset val="128"/>
      </rPr>
      <t>※番号取得していれば記載</t>
    </r>
    <phoneticPr fontId="25"/>
  </si>
  <si>
    <t>3-2_ZEH+_別紙3太陽熱利用温水ｼｽﾃﾑ明細</t>
    <phoneticPr fontId="25"/>
  </si>
  <si>
    <t>太陽熱利用温水システム
導入補助金申請額</t>
    <phoneticPr fontId="25"/>
  </si>
  <si>
    <t>液体集熱式：導入補助金申請額</t>
    <phoneticPr fontId="25"/>
  </si>
  <si>
    <t>空気集熱式：導入補助金申請額</t>
    <phoneticPr fontId="25"/>
  </si>
  <si>
    <t>R14</t>
    <phoneticPr fontId="25"/>
  </si>
  <si>
    <t>Ｖ２Ｈ充電設備（充放電設備）明細
Ｖ２Ｈ充電設備（充放電設備）を補助対象にする場合のみ</t>
    <phoneticPr fontId="25"/>
  </si>
  <si>
    <t>申請する太陽熱利用温水システムの設備情報、補助対象費用の算出等、必要事項が全て記入されているか。</t>
    <phoneticPr fontId="25"/>
  </si>
  <si>
    <t>交付申請書</t>
    <phoneticPr fontId="25"/>
  </si>
  <si>
    <t>申請者１</t>
    <phoneticPr fontId="25"/>
  </si>
  <si>
    <t>申請者２
共同申請者がいる場合のみ</t>
    <phoneticPr fontId="25"/>
  </si>
  <si>
    <t>手続代行者</t>
    <phoneticPr fontId="25"/>
  </si>
  <si>
    <t>事業概要書全般</t>
    <phoneticPr fontId="25"/>
  </si>
  <si>
    <t>交付申請額算出表</t>
    <phoneticPr fontId="25"/>
  </si>
  <si>
    <t>蓄電システム明細
蓄電システムを補助対象にする場合のみ</t>
    <phoneticPr fontId="25"/>
  </si>
  <si>
    <t>太陽熱利用温水システム明細
太陽熱利用温水システムを補助対象にする場合のみ</t>
    <rPh sb="0" eb="2">
      <t>タイヨウ</t>
    </rPh>
    <rPh sb="2" eb="3">
      <t>ネツ</t>
    </rPh>
    <rPh sb="3" eb="5">
      <t>リヨウ</t>
    </rPh>
    <rPh sb="5" eb="7">
      <t>オンスイ</t>
    </rPh>
    <phoneticPr fontId="25"/>
  </si>
  <si>
    <t>配置図（設置図）</t>
    <rPh sb="4" eb="7">
      <t>セッチズ</t>
    </rPh>
    <phoneticPr fontId="25"/>
  </si>
  <si>
    <t>ページの明記</t>
    <rPh sb="4" eb="6">
      <t>メイキ</t>
    </rPh>
    <phoneticPr fontId="25"/>
  </si>
  <si>
    <t>該当の設備が記載されたページを冒頭に記載しているか</t>
    <rPh sb="15" eb="17">
      <t>ボウトウ</t>
    </rPh>
    <rPh sb="18" eb="20">
      <t>キサイ</t>
    </rPh>
    <phoneticPr fontId="25"/>
  </si>
  <si>
    <t>役員名簿</t>
    <rPh sb="0" eb="2">
      <t>ヤクイン</t>
    </rPh>
    <rPh sb="2" eb="4">
      <t>メイボ</t>
    </rPh>
    <phoneticPr fontId="25"/>
  </si>
  <si>
    <t>氏名、生年月日、会社名及び役職名が記載されているか</t>
    <rPh sb="0" eb="2">
      <t>シメイ</t>
    </rPh>
    <rPh sb="3" eb="7">
      <t>セイネンガッピ</t>
    </rPh>
    <rPh sb="8" eb="11">
      <t>カイシャメイ</t>
    </rPh>
    <rPh sb="11" eb="12">
      <t>オヨ</t>
    </rPh>
    <rPh sb="13" eb="16">
      <t>ヤクショクメイ</t>
    </rPh>
    <rPh sb="17" eb="19">
      <t>キサイ</t>
    </rPh>
    <phoneticPr fontId="25"/>
  </si>
  <si>
    <t>事業概要書</t>
    <phoneticPr fontId="25"/>
  </si>
  <si>
    <t>建築図面</t>
    <phoneticPr fontId="25"/>
  </si>
  <si>
    <t>【選択要件❸】
電気自動車を活用した
充電設備を選択した場合のみ</t>
    <phoneticPr fontId="25"/>
  </si>
  <si>
    <t>リースの場合</t>
    <phoneticPr fontId="25"/>
  </si>
  <si>
    <t>■</t>
  </si>
  <si>
    <t>申請書ファイルの背表紙（郵送の場合）</t>
    <rPh sb="12" eb="14">
      <t>ユウソウ</t>
    </rPh>
    <rPh sb="15" eb="17">
      <t>バアイ</t>
    </rPh>
    <phoneticPr fontId="25"/>
  </si>
  <si>
    <t>上記を誓約し、申請内容に間違いがないことを確認しました。</t>
    <phoneticPr fontId="25"/>
  </si>
  <si>
    <t>⑬</t>
    <phoneticPr fontId="25"/>
  </si>
  <si>
    <t>⑩</t>
    <phoneticPr fontId="25"/>
  </si>
  <si>
    <t>誓約書</t>
    <rPh sb="0" eb="3">
      <t>セイヤクショ</t>
    </rPh>
    <phoneticPr fontId="25"/>
  </si>
  <si>
    <t>各項目</t>
    <rPh sb="0" eb="3">
      <t>カクコウモク</t>
    </rPh>
    <phoneticPr fontId="25"/>
  </si>
  <si>
    <t>各項目個別に丁寧に説明し、申請者の厳正な確認・合意を得ているか。</t>
    <rPh sb="0" eb="3">
      <t>カクコウモク</t>
    </rPh>
    <rPh sb="3" eb="5">
      <t>コベツ</t>
    </rPh>
    <rPh sb="6" eb="8">
      <t>テイネイ</t>
    </rPh>
    <rPh sb="9" eb="11">
      <t>セツメイ</t>
    </rPh>
    <rPh sb="13" eb="16">
      <t>シンセイシャ</t>
    </rPh>
    <rPh sb="17" eb="19">
      <t>ゲンセイ</t>
    </rPh>
    <rPh sb="20" eb="22">
      <t>カクニン</t>
    </rPh>
    <rPh sb="23" eb="25">
      <t>ゴウイ</t>
    </rPh>
    <rPh sb="26" eb="27">
      <t>エ</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</si>
</sst>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_ "/>
    <numFmt numFmtId="179" formatCode="yyyy/mm/dd"/>
    <numFmt numFmtId="180" formatCode="0.0"/>
    <numFmt numFmtId="181" formatCode="#,##0.0;[Red]\-#,##0.0"/>
    <numFmt numFmtId="182" formatCode="0.00_);[Red]\(0.00\)"/>
    <numFmt numFmtId="183" formatCode="#,##0_);[Red]\(#,##0\)"/>
  </numFmts>
  <fonts count="151">
    <font>
      <sz val="10"/>
      <color theme="1"/>
      <name val="ＭＳ 明朝"/>
      <family val="1"/>
      <charset val="128"/>
    </font>
    <font>
      <sz val="11"/>
      <color indexed="8"/>
      <name val="ＭＳ Ｐゴシック"/>
      <family val="3"/>
      <charset val="128"/>
    </font>
    <font>
      <sz val="6"/>
      <name val="游ゴシック"/>
      <family val="2"/>
      <charset val="128"/>
      <scheme val="minor"/>
    </font>
    <font>
      <sz val="17"/>
      <color theme="1"/>
      <name val="ＭＳ 明朝"/>
      <family val="1"/>
      <charset val="128"/>
    </font>
    <font>
      <sz val="10"/>
      <color theme="1"/>
      <name val="ＭＳ 明朝"/>
      <family val="1"/>
      <charset val="128"/>
    </font>
    <font>
      <b/>
      <sz val="14"/>
      <color theme="1"/>
      <name val="ＭＳ 明朝"/>
      <family val="1"/>
      <charset val="128"/>
    </font>
    <font>
      <sz val="12"/>
      <color theme="1"/>
      <name val="ＭＳ 明朝"/>
      <family val="1"/>
      <charset val="128"/>
    </font>
    <font>
      <sz val="13"/>
      <color theme="1"/>
      <name val="ＭＳ 明朝"/>
      <family val="1"/>
      <charset val="128"/>
    </font>
    <font>
      <sz val="12"/>
      <name val="ＭＳ 明朝"/>
      <family val="1"/>
      <charset val="128"/>
    </font>
    <font>
      <u/>
      <sz val="12"/>
      <color theme="1"/>
      <name val="ＭＳ 明朝"/>
      <family val="1"/>
      <charset val="128"/>
    </font>
    <font>
      <sz val="14"/>
      <color theme="1"/>
      <name val="ＭＳ 明朝"/>
      <family val="1"/>
      <charset val="128"/>
    </font>
    <font>
      <sz val="6"/>
      <name val="游ゴシック"/>
      <family val="3"/>
      <charset val="128"/>
      <scheme val="minor"/>
    </font>
    <font>
      <sz val="16"/>
      <color theme="1"/>
      <name val="ＭＳ 明朝"/>
      <family val="1"/>
      <charset val="128"/>
    </font>
    <font>
      <sz val="10"/>
      <color theme="1"/>
      <name val="游ゴシック"/>
      <family val="2"/>
      <charset val="128"/>
      <scheme val="minor"/>
    </font>
    <font>
      <sz val="15"/>
      <color theme="1"/>
      <name val="ＭＳ 明朝"/>
      <family val="1"/>
      <charset val="128"/>
    </font>
    <font>
      <b/>
      <sz val="15"/>
      <color theme="1"/>
      <name val="ＭＳ 明朝"/>
      <family val="1"/>
      <charset val="128"/>
    </font>
    <font>
      <sz val="17"/>
      <color theme="0"/>
      <name val="ＭＳ 明朝"/>
      <family val="1"/>
      <charset val="128"/>
    </font>
    <font>
      <sz val="10"/>
      <name val="ＭＳ 明朝"/>
      <family val="1"/>
      <charset val="128"/>
    </font>
    <font>
      <sz val="20"/>
      <color theme="1"/>
      <name val="ＭＳ 明朝"/>
      <family val="1"/>
      <charset val="128"/>
    </font>
    <font>
      <b/>
      <sz val="17"/>
      <color theme="1"/>
      <name val="ＭＳ 明朝"/>
      <family val="1"/>
      <charset val="128"/>
    </font>
    <font>
      <sz val="11"/>
      <color theme="1"/>
      <name val="游ゴシック"/>
      <family val="3"/>
      <charset val="128"/>
      <scheme val="minor"/>
    </font>
    <font>
      <sz val="10"/>
      <color theme="1"/>
      <name val="游ゴシック"/>
      <family val="2"/>
      <scheme val="minor"/>
    </font>
    <font>
      <sz val="10"/>
      <color rgb="FF000000"/>
      <name val="ＭＳ 明朝"/>
      <family val="1"/>
      <charset val="128"/>
    </font>
    <font>
      <b/>
      <sz val="16"/>
      <color theme="1"/>
      <name val="ＭＳ 明朝"/>
      <family val="1"/>
      <charset val="128"/>
    </font>
    <font>
      <sz val="28"/>
      <color theme="1"/>
      <name val="ＭＳ 明朝"/>
      <family val="1"/>
      <charset val="128"/>
    </font>
    <font>
      <sz val="6"/>
      <name val="ＭＳ 明朝"/>
      <family val="1"/>
      <charset val="128"/>
    </font>
    <font>
      <sz val="8"/>
      <color theme="1"/>
      <name val="MS PGothic"/>
      <family val="3"/>
      <charset val="128"/>
    </font>
    <font>
      <sz val="9"/>
      <color theme="1"/>
      <name val="MS PGothic"/>
      <family val="3"/>
      <charset val="128"/>
    </font>
    <font>
      <b/>
      <sz val="11"/>
      <color theme="1"/>
      <name val="ＭＳ Ｐゴシック"/>
      <family val="3"/>
      <charset val="128"/>
    </font>
    <font>
      <b/>
      <sz val="14"/>
      <color theme="1"/>
      <name val="ＭＳ Ｐゴシック"/>
      <family val="3"/>
      <charset val="128"/>
    </font>
    <font>
      <sz val="10"/>
      <name val="Calibri"/>
      <family val="2"/>
    </font>
    <font>
      <sz val="10"/>
      <color theme="1"/>
      <name val="MS PGothic"/>
      <family val="3"/>
      <charset val="128"/>
    </font>
    <font>
      <sz val="12"/>
      <color theme="1"/>
      <name val="MS PGothic"/>
      <family val="3"/>
      <charset val="128"/>
    </font>
    <font>
      <sz val="13"/>
      <color theme="1"/>
      <name val="MS PGothic"/>
      <family val="3"/>
      <charset val="128"/>
    </font>
    <font>
      <sz val="11"/>
      <color theme="1"/>
      <name val="MS PGothic"/>
      <family val="3"/>
      <charset val="128"/>
    </font>
    <font>
      <sz val="10"/>
      <color theme="1"/>
      <name val="ＭＳ Ｐゴシック"/>
      <family val="3"/>
      <charset val="128"/>
    </font>
    <font>
      <sz val="11"/>
      <color theme="1"/>
      <name val="ＭＳ Ｐゴシック"/>
      <family val="3"/>
      <charset val="128"/>
    </font>
    <font>
      <sz val="8"/>
      <color theme="1"/>
      <name val="ＭＳ Ｐゴシック"/>
      <family val="3"/>
      <charset val="128"/>
    </font>
    <font>
      <b/>
      <sz val="16"/>
      <color theme="1"/>
      <name val="MS PGothic"/>
      <family val="3"/>
      <charset val="128"/>
    </font>
    <font>
      <sz val="12"/>
      <color theme="1"/>
      <name val="MS PMincho"/>
      <family val="1"/>
      <charset val="128"/>
    </font>
    <font>
      <sz val="11"/>
      <color theme="1"/>
      <name val="MS PMincho"/>
      <family val="1"/>
      <charset val="128"/>
    </font>
    <font>
      <sz val="15"/>
      <color theme="1"/>
      <name val="MS PMincho"/>
      <family val="1"/>
      <charset val="128"/>
    </font>
    <font>
      <sz val="11"/>
      <color rgb="FF000000"/>
      <name val="MS PMincho"/>
      <family val="1"/>
      <charset val="128"/>
    </font>
    <font>
      <sz val="14"/>
      <color theme="1"/>
      <name val="MS PMincho"/>
      <family val="1"/>
      <charset val="128"/>
    </font>
    <font>
      <sz val="14"/>
      <color theme="1"/>
      <name val="MS PGothic"/>
      <family val="3"/>
      <charset val="128"/>
    </font>
    <font>
      <sz val="22"/>
      <color theme="1"/>
      <name val="MS PGothic"/>
      <family val="3"/>
      <charset val="128"/>
    </font>
    <font>
      <b/>
      <sz val="12"/>
      <color theme="1"/>
      <name val="ＭＳ Ｐゴシック"/>
      <family val="3"/>
      <charset val="128"/>
    </font>
    <font>
      <b/>
      <sz val="15"/>
      <color theme="1"/>
      <name val="ＭＳ Ｐゴシック"/>
      <family val="3"/>
      <charset val="128"/>
    </font>
    <font>
      <sz val="14"/>
      <color rgb="FF000000"/>
      <name val="MS PGothic"/>
      <family val="3"/>
      <charset val="128"/>
    </font>
    <font>
      <sz val="13"/>
      <color rgb="FFFFFFFF"/>
      <name val="MS PGothic"/>
      <family val="3"/>
      <charset val="128"/>
    </font>
    <font>
      <sz val="12"/>
      <color rgb="FFFFFFFF"/>
      <name val="MS PGothic"/>
      <family val="3"/>
      <charset val="128"/>
    </font>
    <font>
      <b/>
      <sz val="13"/>
      <color theme="1"/>
      <name val="MS PMincho"/>
      <family val="1"/>
      <charset val="128"/>
    </font>
    <font>
      <sz val="15"/>
      <color rgb="FFFF0000"/>
      <name val="MS PMincho"/>
      <family val="1"/>
      <charset val="128"/>
    </font>
    <font>
      <sz val="13"/>
      <color theme="1"/>
      <name val="ＭＳ Ｐ明朝"/>
      <family val="1"/>
      <charset val="128"/>
    </font>
    <font>
      <sz val="14"/>
      <color theme="1"/>
      <name val="ＭＳ Ｐ明朝"/>
      <family val="1"/>
      <charset val="128"/>
    </font>
    <font>
      <sz val="12"/>
      <color theme="1"/>
      <name val="ＭＳ Ｐ明朝"/>
      <family val="1"/>
      <charset val="128"/>
    </font>
    <font>
      <sz val="10"/>
      <name val="ＭＳ Ｐゴシック"/>
      <family val="3"/>
      <charset val="128"/>
    </font>
    <font>
      <b/>
      <sz val="16"/>
      <color theme="1"/>
      <name val="ＭＳ Ｐゴシック"/>
      <family val="3"/>
      <charset val="128"/>
    </font>
    <font>
      <sz val="14"/>
      <color theme="1"/>
      <name val="ＭＳ Ｐゴシック"/>
      <family val="3"/>
      <charset val="128"/>
    </font>
    <font>
      <b/>
      <sz val="8"/>
      <color theme="1"/>
      <name val="ＭＳ Ｐゴシック"/>
      <family val="3"/>
      <charset val="128"/>
    </font>
    <font>
      <sz val="9"/>
      <color theme="1"/>
      <name val="ＭＳ Ｐゴシック"/>
      <family val="3"/>
      <charset val="128"/>
    </font>
    <font>
      <b/>
      <sz val="9"/>
      <color theme="1"/>
      <name val="ＭＳ Ｐゴシック"/>
      <family val="3"/>
      <charset val="128"/>
    </font>
    <font>
      <sz val="12"/>
      <color theme="1"/>
      <name val="ＭＳ Ｐゴシック"/>
      <family val="3"/>
      <charset val="128"/>
    </font>
    <font>
      <sz val="13"/>
      <color theme="1"/>
      <name val="ＭＳ Ｐゴシック"/>
      <family val="3"/>
      <charset val="128"/>
    </font>
    <font>
      <b/>
      <sz val="10"/>
      <color theme="1"/>
      <name val="ＭＳ Ｐゴシック"/>
      <family val="3"/>
      <charset val="128"/>
    </font>
    <font>
      <sz val="14"/>
      <color rgb="FFFFFF00"/>
      <name val="ＭＳ Ｐゴシック"/>
      <family val="3"/>
      <charset val="128"/>
    </font>
    <font>
      <sz val="11"/>
      <color theme="1"/>
      <name val="ＭＳ Ｐ明朝"/>
      <family val="1"/>
      <charset val="128"/>
    </font>
    <font>
      <sz val="10"/>
      <name val="ＭＳ Ｐ明朝"/>
      <family val="1"/>
      <charset val="128"/>
    </font>
    <font>
      <sz val="15"/>
      <color theme="1"/>
      <name val="ＭＳ Ｐ明朝"/>
      <family val="1"/>
      <charset val="128"/>
    </font>
    <font>
      <sz val="14"/>
      <color rgb="FF000000"/>
      <name val="ＭＳ Ｐ明朝"/>
      <family val="1"/>
      <charset val="128"/>
    </font>
    <font>
      <sz val="14"/>
      <color theme="1"/>
      <name val="Calibri"/>
      <family val="2"/>
    </font>
    <font>
      <sz val="12"/>
      <color theme="1"/>
      <name val="Arial"/>
      <family val="2"/>
    </font>
    <font>
      <sz val="10"/>
      <color theme="1"/>
      <name val="Arial"/>
      <family val="2"/>
    </font>
    <font>
      <sz val="9"/>
      <color theme="1"/>
      <name val="Arial"/>
      <family val="2"/>
    </font>
    <font>
      <sz val="11"/>
      <color theme="1"/>
      <name val="Arial"/>
      <family val="2"/>
    </font>
    <font>
      <sz val="10"/>
      <name val="Arial"/>
      <family val="2"/>
    </font>
    <font>
      <sz val="10"/>
      <color rgb="FFFF0000"/>
      <name val="ＭＳ Ｐゴシック"/>
      <family val="3"/>
      <charset val="128"/>
    </font>
    <font>
      <sz val="10"/>
      <color rgb="FFFF0000"/>
      <name val="ＭＳ 明朝"/>
      <family val="1"/>
      <charset val="128"/>
    </font>
    <font>
      <sz val="13"/>
      <color rgb="FF000000"/>
      <name val="ＭＳ 明朝"/>
      <family val="1"/>
      <charset val="128"/>
    </font>
    <font>
      <sz val="14"/>
      <color rgb="FF000000"/>
      <name val="ＭＳ Ｐゴシック"/>
      <family val="3"/>
      <charset val="128"/>
    </font>
    <font>
      <sz val="11"/>
      <color rgb="FF000000"/>
      <name val="ＭＳ Ｐゴシック"/>
      <family val="3"/>
      <charset val="128"/>
    </font>
    <font>
      <sz val="12"/>
      <color rgb="FF000000"/>
      <name val="ＭＳ Ｐゴシック"/>
      <family val="3"/>
      <charset val="128"/>
    </font>
    <font>
      <sz val="9"/>
      <color rgb="FF000000"/>
      <name val="ＭＳ Ｐゴシック"/>
      <family val="3"/>
      <charset val="128"/>
    </font>
    <font>
      <sz val="15"/>
      <color rgb="FF000000"/>
      <name val="ＭＳ Ｐ明朝"/>
      <family val="1"/>
      <charset val="128"/>
    </font>
    <font>
      <sz val="12"/>
      <color rgb="FF000000"/>
      <name val="ＭＳ Ｐ明朝"/>
      <family val="1"/>
      <charset val="128"/>
    </font>
    <font>
      <sz val="12"/>
      <color rgb="FF000000"/>
      <name val="MS PGothic"/>
      <family val="3"/>
      <charset val="128"/>
    </font>
    <font>
      <sz val="13"/>
      <color rgb="FF000000"/>
      <name val="MS PGothic"/>
      <family val="3"/>
      <charset val="128"/>
    </font>
    <font>
      <sz val="22"/>
      <color rgb="FF000000"/>
      <name val="MS PGothic"/>
      <family val="3"/>
      <charset val="128"/>
    </font>
    <font>
      <sz val="13"/>
      <color rgb="FFFF0000"/>
      <name val="ＭＳ 明朝"/>
      <family val="1"/>
      <charset val="128"/>
    </font>
    <font>
      <sz val="16"/>
      <color rgb="FF000000"/>
      <name val="ＭＳ 明朝"/>
      <family val="1"/>
      <charset val="128"/>
    </font>
    <font>
      <sz val="16"/>
      <color rgb="FFFF0000"/>
      <name val="ＭＳ 明朝"/>
      <family val="1"/>
      <charset val="128"/>
    </font>
    <font>
      <sz val="14"/>
      <color rgb="FFFF0000"/>
      <name val="ＭＳ Ｐゴシック"/>
      <family val="3"/>
      <charset val="128"/>
    </font>
    <font>
      <sz val="8"/>
      <name val="ＭＳ Ｐゴシック"/>
      <family val="3"/>
      <charset val="128"/>
    </font>
    <font>
      <sz val="13"/>
      <name val="ＭＳ Ｐゴシック"/>
      <family val="3"/>
      <charset val="128"/>
    </font>
    <font>
      <sz val="11"/>
      <name val="ＭＳ Ｐゴシック"/>
      <family val="3"/>
      <charset val="128"/>
    </font>
    <font>
      <sz val="12"/>
      <color rgb="FFFF0000"/>
      <name val="ＭＳ Ｐゴシック"/>
      <family val="3"/>
      <charset val="128"/>
    </font>
    <font>
      <sz val="12"/>
      <color rgb="FFFF0000"/>
      <name val="MS PGothic"/>
      <family val="3"/>
      <charset val="128"/>
    </font>
    <font>
      <sz val="10"/>
      <color rgb="FFFF0000"/>
      <name val="Calibri"/>
      <family val="2"/>
    </font>
    <font>
      <sz val="11"/>
      <color rgb="FFFF0000"/>
      <name val="ＭＳ Ｐゴシック"/>
      <family val="3"/>
      <charset val="128"/>
    </font>
    <font>
      <sz val="12"/>
      <name val="ＭＳ Ｐゴシック"/>
      <family val="3"/>
      <charset val="128"/>
    </font>
    <font>
      <sz val="11"/>
      <color rgb="FFFF0000"/>
      <name val="ＭＳ 明朝"/>
      <family val="1"/>
      <charset val="128"/>
    </font>
    <font>
      <sz val="9"/>
      <name val="ＭＳ Ｐゴシック"/>
      <family val="3"/>
      <charset val="128"/>
    </font>
    <font>
      <sz val="9"/>
      <color rgb="FFFF0000"/>
      <name val="ＭＳ Ｐゴシック"/>
      <family val="3"/>
      <charset val="128"/>
    </font>
    <font>
      <sz val="10"/>
      <name val="MS Mincho"/>
      <family val="1"/>
      <charset val="128"/>
    </font>
    <font>
      <sz val="15"/>
      <color rgb="FFFF0000"/>
      <name val="ＭＳ Ｐ明朝"/>
      <family val="1"/>
      <charset val="128"/>
    </font>
    <font>
      <sz val="10"/>
      <color rgb="FFFF0000"/>
      <name val="ＭＳ Ｐ明朝"/>
      <family val="1"/>
      <charset val="128"/>
    </font>
    <font>
      <sz val="12"/>
      <color rgb="FFFF0000"/>
      <name val="ＭＳ Ｐ明朝"/>
      <family val="1"/>
      <charset val="128"/>
    </font>
    <font>
      <sz val="14"/>
      <color rgb="FFFF0000"/>
      <name val="MS PMincho"/>
      <family val="1"/>
      <charset val="128"/>
    </font>
    <font>
      <sz val="15"/>
      <color rgb="FFFF0000"/>
      <name val="Meiryo"/>
      <family val="3"/>
      <charset val="128"/>
    </font>
    <font>
      <sz val="15"/>
      <color theme="1"/>
      <name val="Meiryo"/>
      <family val="3"/>
      <charset val="128"/>
    </font>
    <font>
      <sz val="13"/>
      <color rgb="FFFF0000"/>
      <name val="MS PGothic"/>
      <family val="3"/>
      <charset val="128"/>
    </font>
    <font>
      <b/>
      <sz val="11"/>
      <color rgb="FFFFFFFF"/>
      <name val="ＭＳ Ｐ明朝"/>
      <family val="1"/>
      <charset val="128"/>
    </font>
    <font>
      <sz val="11"/>
      <name val="ＭＳ Ｐ明朝"/>
      <family val="1"/>
      <charset val="128"/>
    </font>
    <font>
      <sz val="11"/>
      <color rgb="FFFF0000"/>
      <name val="ＭＳ Ｐ明朝"/>
      <family val="1"/>
      <charset val="128"/>
    </font>
    <font>
      <sz val="16"/>
      <color theme="1"/>
      <name val="ＭＳ Ｐ明朝"/>
      <family val="1"/>
      <charset val="128"/>
    </font>
    <font>
      <sz val="12"/>
      <name val="ＭＳ Ｐ明朝"/>
      <family val="1"/>
      <charset val="128"/>
    </font>
    <font>
      <sz val="14"/>
      <name val="ＭＳ Ｐゴシック"/>
      <family val="3"/>
      <charset val="128"/>
    </font>
    <font>
      <sz val="14"/>
      <name val="ＭＳ 明朝"/>
      <family val="1"/>
      <charset val="128"/>
    </font>
    <font>
      <b/>
      <sz val="15"/>
      <name val="ＭＳ 明朝"/>
      <family val="1"/>
      <charset val="128"/>
    </font>
    <font>
      <sz val="16"/>
      <name val="ＭＳ 明朝"/>
      <family val="1"/>
      <charset val="128"/>
    </font>
    <font>
      <sz val="15"/>
      <name val="ＭＳ 明朝"/>
      <family val="1"/>
      <charset val="128"/>
    </font>
    <font>
      <b/>
      <sz val="16"/>
      <name val="ＭＳ 明朝"/>
      <family val="1"/>
      <charset val="128"/>
    </font>
    <font>
      <sz val="13"/>
      <name val="ＭＳ 明朝"/>
      <family val="1"/>
      <charset val="128"/>
    </font>
    <font>
      <sz val="14"/>
      <name val="ＭＳ Ｐ明朝"/>
      <family val="1"/>
      <charset val="128"/>
    </font>
    <font>
      <sz val="14"/>
      <name val="MS PMincho"/>
      <family val="1"/>
      <charset val="128"/>
    </font>
    <font>
      <sz val="10"/>
      <color rgb="FF000000"/>
      <name val="ＭＳ Ｐゴシック"/>
      <family val="3"/>
      <charset val="128"/>
    </font>
    <font>
      <sz val="22"/>
      <name val="MS PGothic"/>
      <family val="3"/>
      <charset val="128"/>
    </font>
    <font>
      <sz val="22"/>
      <color rgb="FFFF0000"/>
      <name val="MS PGothic"/>
      <family val="3"/>
      <charset val="128"/>
    </font>
    <font>
      <sz val="13"/>
      <name val="Calibri"/>
      <family val="2"/>
    </font>
    <font>
      <sz val="12"/>
      <color theme="1"/>
      <name val="Meiryo UI"/>
      <family val="3"/>
      <charset val="128"/>
    </font>
    <font>
      <sz val="12"/>
      <color theme="8" tint="-0.24994659260841701"/>
      <name val="Meiryo UI"/>
      <family val="3"/>
      <charset val="128"/>
    </font>
    <font>
      <sz val="12"/>
      <color rgb="FF2D70AD"/>
      <name val="Meiryo UI"/>
      <family val="3"/>
      <charset val="128"/>
    </font>
    <font>
      <sz val="12"/>
      <name val="Yu Gothic UI"/>
      <family val="3"/>
      <charset val="128"/>
    </font>
    <font>
      <sz val="10"/>
      <color theme="1"/>
      <name val="MS UI Gothic"/>
      <family val="3"/>
      <charset val="128"/>
    </font>
    <font>
      <sz val="9"/>
      <color theme="1"/>
      <name val="ＭＳ Ｐ明朝"/>
      <family val="1"/>
      <charset val="128"/>
    </font>
    <font>
      <sz val="10"/>
      <color theme="1"/>
      <name val="ＭＳ Ｐ明朝"/>
      <family val="1"/>
      <charset val="128"/>
    </font>
    <font>
      <sz val="8"/>
      <color theme="1"/>
      <name val="ＭＳ Ｐ明朝"/>
      <family val="1"/>
      <charset val="128"/>
    </font>
    <font>
      <b/>
      <sz val="14"/>
      <color theme="1"/>
      <name val="ＭＳ Ｐ明朝"/>
      <family val="1"/>
      <charset val="128"/>
    </font>
    <font>
      <sz val="17"/>
      <color theme="1"/>
      <name val="ＭＳ Ｐ明朝"/>
      <family val="1"/>
      <charset val="128"/>
    </font>
    <font>
      <u/>
      <sz val="12"/>
      <color theme="1"/>
      <name val="ＭＳ Ｐ明朝"/>
      <family val="1"/>
      <charset val="128"/>
    </font>
    <font>
      <sz val="12"/>
      <color indexed="8"/>
      <name val="ＭＳ Ｐ明朝"/>
      <family val="1"/>
      <charset val="128"/>
    </font>
    <font>
      <sz val="11"/>
      <color indexed="8"/>
      <name val="ＭＳ Ｐ明朝"/>
      <family val="1"/>
      <charset val="128"/>
    </font>
    <font>
      <b/>
      <sz val="13"/>
      <color theme="1"/>
      <name val="ＭＳ Ｐ明朝"/>
      <family val="1"/>
      <charset val="128"/>
    </font>
    <font>
      <sz val="14"/>
      <color rgb="FFFF0000"/>
      <name val="ＭＳ Ｐ明朝"/>
      <family val="1"/>
      <charset val="128"/>
    </font>
    <font>
      <b/>
      <sz val="12"/>
      <color theme="1"/>
      <name val="ＭＳ Ｐ明朝"/>
      <family val="1"/>
      <charset val="128"/>
    </font>
    <font>
      <b/>
      <sz val="10"/>
      <color theme="1"/>
      <name val="ＭＳ Ｐ明朝"/>
      <family val="1"/>
      <charset val="128"/>
    </font>
    <font>
      <sz val="16"/>
      <color rgb="FFFF0000"/>
      <name val="ＭＳ Ｐ明朝"/>
      <family val="1"/>
      <charset val="128"/>
    </font>
    <font>
      <sz val="16"/>
      <color rgb="FF000000"/>
      <name val="ＭＳ Ｐ明朝"/>
      <family val="1"/>
      <charset val="128"/>
    </font>
    <font>
      <b/>
      <sz val="16"/>
      <color rgb="FF000000"/>
      <name val="ＭＳ Ｐ明朝"/>
      <family val="1"/>
      <charset val="128"/>
    </font>
    <font>
      <b/>
      <sz val="16"/>
      <color rgb="FFFF0000"/>
      <name val="ＭＳ Ｐ明朝"/>
      <family val="1"/>
      <charset val="128"/>
    </font>
    <font>
      <sz val="10"/>
      <color theme="1"/>
      <name val="Meiryo UI"/>
      <family val="3"/>
      <charset val="128"/>
    </font>
  </fonts>
  <fills count="21">
    <fill>
      <patternFill patternType="none"/>
    </fill>
    <fill>
      <patternFill patternType="gray125"/>
    </fill>
    <fill>
      <patternFill patternType="solid">
        <fgColor theme="0"/>
        <bgColor theme="0"/>
      </patternFill>
    </fill>
    <fill>
      <patternFill patternType="solid">
        <fgColor rgb="FFC0C0C0"/>
        <bgColor rgb="FFC0C0C0"/>
      </patternFill>
    </fill>
    <fill>
      <patternFill patternType="solid">
        <fgColor rgb="FFFFFFFF"/>
        <bgColor rgb="FFFFFFFF"/>
      </patternFill>
    </fill>
    <fill>
      <patternFill patternType="solid">
        <fgColor rgb="FFBFBFBF"/>
        <bgColor rgb="FFBFBFBF"/>
      </patternFill>
    </fill>
    <fill>
      <patternFill patternType="solid">
        <fgColor rgb="FFD8D8D8"/>
        <bgColor rgb="FFD8D8D8"/>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77111117893"/>
        <bgColor theme="0"/>
      </patternFill>
    </fill>
    <fill>
      <patternFill patternType="solid">
        <fgColor theme="0" tint="-0.249977111117893"/>
        <bgColor rgb="FFBFBFBF"/>
      </patternFill>
    </fill>
    <fill>
      <patternFill patternType="solid">
        <fgColor theme="0" tint="-0.249977111117893"/>
        <bgColor rgb="FFD8D8D8"/>
      </patternFill>
    </fill>
    <fill>
      <patternFill patternType="solid">
        <fgColor theme="0" tint="-0.249977111117893"/>
        <bgColor rgb="FFC0C0C0"/>
      </patternFill>
    </fill>
    <fill>
      <patternFill patternType="solid">
        <fgColor theme="0" tint="-0.249977111117893"/>
        <bgColor rgb="FFFFFFFF"/>
      </patternFill>
    </fill>
    <fill>
      <patternFill patternType="solid">
        <fgColor indexed="9"/>
        <bgColor theme="0"/>
      </patternFill>
    </fill>
    <fill>
      <patternFill patternType="solid">
        <fgColor rgb="FFFFF6DD"/>
        <bgColor theme="0"/>
      </patternFill>
    </fill>
    <fill>
      <patternFill patternType="solid">
        <fgColor rgb="FFFFF6DD"/>
        <bgColor indexed="64"/>
      </patternFill>
    </fill>
    <fill>
      <patternFill patternType="solid">
        <fgColor rgb="FFFFF6DD"/>
        <bgColor rgb="FFFFFFFF"/>
      </patternFill>
    </fill>
  </fills>
  <borders count="6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style="thin">
        <color rgb="FF000000"/>
      </right>
      <top style="thin">
        <color rgb="FF000000"/>
      </top>
      <bottom style="thin">
        <color rgb="FF000000"/>
      </bottom>
      <diagonal style="thin">
        <color rgb="FF000000"/>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
      <left/>
      <right/>
      <top/>
      <bottom style="hair">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theme="1" tint="0.499984740745262"/>
      </left>
      <right style="thin">
        <color theme="1" tint="0.499984740745262"/>
      </right>
      <top style="thin">
        <color theme="1" tint="0.499984740745262"/>
      </top>
      <bottom style="hair">
        <color auto="1"/>
      </bottom>
      <diagonal/>
    </border>
    <border>
      <left style="thin">
        <color theme="1" tint="0.499984740745262"/>
      </left>
      <right style="thin">
        <color theme="1" tint="0.499984740745262"/>
      </right>
      <top style="hair">
        <color auto="1"/>
      </top>
      <bottom style="hair">
        <color auto="1"/>
      </bottom>
      <diagonal/>
    </border>
    <border>
      <left style="thin">
        <color theme="1" tint="0.499984740745262"/>
      </left>
      <right style="thin">
        <color theme="1" tint="0.499984740745262"/>
      </right>
      <top style="hair">
        <color auto="1"/>
      </top>
      <bottom style="thin">
        <color theme="1" tint="0.499984740745262"/>
      </bottom>
      <diagonal/>
    </border>
    <border>
      <left style="thin">
        <color theme="1" tint="0.499984740745262"/>
      </left>
      <right style="thin">
        <color theme="1" tint="0.499984740745262"/>
      </right>
      <top style="thin">
        <color theme="1" tint="0.499984740745262"/>
      </top>
      <bottom style="hair">
        <color theme="1" tint="0.499984740745262"/>
      </bottom>
      <diagonal/>
    </border>
    <border>
      <left style="thin">
        <color theme="1" tint="0.499984740745262"/>
      </left>
      <right style="thin">
        <color theme="1" tint="0.499984740745262"/>
      </right>
      <top style="hair">
        <color theme="1" tint="0.499984740745262"/>
      </top>
      <bottom style="hair">
        <color theme="1" tint="0.499984740745262"/>
      </bottom>
      <diagonal/>
    </border>
    <border>
      <left style="thin">
        <color theme="1" tint="0.499984740745262"/>
      </left>
      <right style="thin">
        <color theme="1" tint="0.499984740745262"/>
      </right>
      <top style="hair">
        <color theme="1" tint="0.499984740745262"/>
      </top>
      <bottom style="thin">
        <color theme="1" tint="0.499984740745262"/>
      </bottom>
      <diagonal/>
    </border>
    <border>
      <left style="thin">
        <color auto="1"/>
      </left>
      <right style="thin">
        <color auto="1"/>
      </right>
      <top style="dashed">
        <color rgb="FF000000"/>
      </top>
      <bottom/>
      <diagonal/>
    </border>
    <border>
      <left style="thin">
        <color rgb="FF000000"/>
      </left>
      <right/>
      <top style="thin">
        <color rgb="FF000000"/>
      </top>
      <bottom style="dotted">
        <color rgb="FF000000"/>
      </bottom>
      <diagonal/>
    </border>
    <border>
      <left/>
      <right style="thin">
        <color rgb="FF000000"/>
      </right>
      <top style="thin">
        <color rgb="FF000000"/>
      </top>
      <bottom style="dotted">
        <color rgb="FF000000"/>
      </bottom>
      <diagonal/>
    </border>
    <border>
      <left style="thin">
        <color auto="1"/>
      </left>
      <right style="thin">
        <color rgb="FF000000"/>
      </right>
      <top style="thin">
        <color rgb="FF000000"/>
      </top>
      <bottom style="dotted">
        <color rgb="FF000000"/>
      </bottom>
      <diagonal/>
    </border>
    <border>
      <left style="thin">
        <color rgb="FF000000"/>
      </left>
      <right/>
      <top style="dotted">
        <color rgb="FF000000"/>
      </top>
      <bottom style="dotted">
        <color rgb="FF000000"/>
      </bottom>
      <diagonal/>
    </border>
    <border>
      <left/>
      <right style="thin">
        <color rgb="FF000000"/>
      </right>
      <top style="dotted">
        <color rgb="FF000000"/>
      </top>
      <bottom style="dotted">
        <color rgb="FF000000"/>
      </bottom>
      <diagonal/>
    </border>
    <border>
      <left style="thin">
        <color auto="1"/>
      </left>
      <right style="thin">
        <color rgb="FF000000"/>
      </right>
      <top style="dotted">
        <color rgb="FF000000"/>
      </top>
      <bottom style="dotted">
        <color rgb="FF000000"/>
      </bottom>
      <diagonal/>
    </border>
    <border>
      <left style="thin">
        <color rgb="FF000000"/>
      </left>
      <right/>
      <top style="dotted">
        <color rgb="FF000000"/>
      </top>
      <bottom style="thin">
        <color rgb="FF000000"/>
      </bottom>
      <diagonal/>
    </border>
    <border>
      <left/>
      <right style="thin">
        <color rgb="FF000000"/>
      </right>
      <top style="dotted">
        <color rgb="FF000000"/>
      </top>
      <bottom style="thin">
        <color rgb="FF000000"/>
      </bottom>
      <diagonal/>
    </border>
    <border>
      <left style="thin">
        <color auto="1"/>
      </left>
      <right style="thin">
        <color rgb="FF000000"/>
      </right>
      <top style="dotted">
        <color rgb="FF000000"/>
      </top>
      <bottom style="thin">
        <color rgb="FF000000"/>
      </bottom>
      <diagonal/>
    </border>
    <border>
      <left style="thin">
        <color rgb="FF000000"/>
      </left>
      <right style="thin">
        <color rgb="FF000000"/>
      </right>
      <top style="dashed">
        <color rgb="FF000000"/>
      </top>
      <bottom/>
      <diagonal/>
    </border>
    <border>
      <left style="thin">
        <color rgb="FF000000"/>
      </left>
      <right style="thin">
        <color rgb="FF000000"/>
      </right>
      <top style="thin">
        <color rgb="FF000000"/>
      </top>
      <bottom style="dotted">
        <color rgb="FF000000"/>
      </bottom>
      <diagonal/>
    </border>
    <border>
      <left style="thin">
        <color rgb="FF000000"/>
      </left>
      <right style="thin">
        <color rgb="FF000000"/>
      </right>
      <top style="dotted">
        <color rgb="FF000000"/>
      </top>
      <bottom style="dotted">
        <color rgb="FF000000"/>
      </bottom>
      <diagonal/>
    </border>
    <border>
      <left style="thin">
        <color rgb="FF000000"/>
      </left>
      <right style="thin">
        <color rgb="FF000000"/>
      </right>
      <top style="dotted">
        <color rgb="FF000000"/>
      </top>
      <bottom style="thin">
        <color rgb="FF000000"/>
      </bottom>
      <diagonal/>
    </border>
    <border>
      <left/>
      <right/>
      <top style="thin">
        <color rgb="FF000000"/>
      </top>
      <bottom style="dotted">
        <color rgb="FF000000"/>
      </bottom>
      <diagonal/>
    </border>
    <border>
      <left/>
      <right/>
      <top style="dotted">
        <color rgb="FF000000"/>
      </top>
      <bottom style="thin">
        <color rgb="FF000000"/>
      </bottom>
      <diagonal/>
    </border>
    <border>
      <left style="thin">
        <color auto="1"/>
      </left>
      <right style="thin">
        <color rgb="FF000000"/>
      </right>
      <top/>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style="thin">
        <color rgb="FF000000"/>
      </right>
      <top style="thin">
        <color rgb="FF000000"/>
      </top>
      <bottom style="hair">
        <color rgb="FF000000"/>
      </bottom>
      <diagonal/>
    </border>
    <border>
      <left style="thin">
        <color auto="1"/>
      </left>
      <right style="thin">
        <color rgb="FF000000"/>
      </right>
      <top style="thin">
        <color rgb="FF000000"/>
      </top>
      <bottom style="hair">
        <color rgb="FF000000"/>
      </bottom>
      <diagonal/>
    </border>
    <border>
      <left style="thin">
        <color rgb="FF000000"/>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auto="1"/>
      </left>
      <right style="thin">
        <color rgb="FF000000"/>
      </right>
      <top style="hair">
        <color rgb="FF000000"/>
      </top>
      <bottom style="hair">
        <color rgb="FF000000"/>
      </bottom>
      <diagonal/>
    </border>
    <border>
      <left style="thin">
        <color rgb="FF000000"/>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rgb="FF000000"/>
      </left>
      <right style="thin">
        <color rgb="FF000000"/>
      </right>
      <top style="hair">
        <color rgb="FF000000"/>
      </top>
      <bottom style="thin">
        <color rgb="FF000000"/>
      </bottom>
      <diagonal/>
    </border>
    <border>
      <left style="thin">
        <color auto="1"/>
      </left>
      <right style="thin">
        <color rgb="FF000000"/>
      </right>
      <top style="hair">
        <color rgb="FF000000"/>
      </top>
      <bottom style="thin">
        <color rgb="FF000000"/>
      </bottom>
      <diagonal/>
    </border>
  </borders>
  <cellStyleXfs count="9">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3" fillId="0" borderId="0">
      <alignment vertical="center"/>
    </xf>
    <xf numFmtId="0" fontId="20" fillId="0" borderId="0">
      <alignment vertical="center"/>
    </xf>
    <xf numFmtId="0" fontId="21" fillId="0" borderId="0"/>
    <xf numFmtId="0" fontId="4" fillId="0" borderId="0"/>
    <xf numFmtId="0" fontId="130" fillId="0" borderId="0" applyNumberFormat="0" applyFill="0" applyBorder="0" applyAlignment="0" applyProtection="0">
      <alignment vertical="center"/>
    </xf>
    <xf numFmtId="0" fontId="130" fillId="0" borderId="0" applyNumberFormat="0" applyFill="0" applyBorder="0" applyAlignment="0" applyProtection="0">
      <alignment vertical="center"/>
    </xf>
  </cellStyleXfs>
  <cellXfs count="1443">
    <xf numFmtId="0" fontId="0" fillId="0" borderId="0" xfId="0">
      <alignment vertical="center"/>
    </xf>
    <xf numFmtId="0" fontId="6" fillId="2" borderId="0" xfId="5" applyFont="1" applyFill="1" applyAlignment="1">
      <alignment vertical="center" shrinkToFit="1"/>
    </xf>
    <xf numFmtId="0" fontId="4" fillId="0" borderId="0" xfId="5" applyFont="1" applyAlignment="1">
      <alignment vertical="center"/>
    </xf>
    <xf numFmtId="0" fontId="6" fillId="2" borderId="0" xfId="5" applyFont="1" applyFill="1" applyAlignment="1">
      <alignment vertical="center"/>
    </xf>
    <xf numFmtId="0" fontId="6" fillId="2" borderId="0" xfId="5" applyFont="1" applyFill="1" applyAlignment="1">
      <alignment horizontal="center" vertical="center"/>
    </xf>
    <xf numFmtId="0" fontId="3" fillId="2" borderId="0" xfId="5" applyFont="1" applyFill="1" applyAlignment="1">
      <alignment vertical="center"/>
    </xf>
    <xf numFmtId="0" fontId="4" fillId="2" borderId="0" xfId="5" applyFont="1" applyFill="1" applyAlignment="1">
      <alignment vertical="center"/>
    </xf>
    <xf numFmtId="0" fontId="4" fillId="2" borderId="0" xfId="5" applyFont="1" applyFill="1" applyAlignment="1">
      <alignment horizontal="center" vertical="center"/>
    </xf>
    <xf numFmtId="38" fontId="4" fillId="2" borderId="0" xfId="5" applyNumberFormat="1" applyFont="1" applyFill="1" applyAlignment="1">
      <alignment vertical="center"/>
    </xf>
    <xf numFmtId="49" fontId="6" fillId="2" borderId="0" xfId="5" applyNumberFormat="1" applyFont="1" applyFill="1" applyAlignment="1">
      <alignment vertical="center"/>
    </xf>
    <xf numFmtId="0" fontId="10" fillId="2" borderId="0" xfId="5" applyFont="1" applyFill="1" applyAlignment="1">
      <alignment vertical="center" shrinkToFit="1"/>
    </xf>
    <xf numFmtId="49" fontId="7" fillId="2" borderId="0" xfId="5" applyNumberFormat="1" applyFont="1" applyFill="1" applyAlignment="1">
      <alignment vertical="center"/>
    </xf>
    <xf numFmtId="49" fontId="7" fillId="2" borderId="0" xfId="5" applyNumberFormat="1" applyFont="1" applyFill="1" applyAlignment="1">
      <alignment horizontal="center" vertical="center"/>
    </xf>
    <xf numFmtId="0" fontId="6" fillId="2" borderId="0" xfId="5" applyFont="1" applyFill="1" applyAlignment="1">
      <alignment horizontal="left" vertical="center" wrapText="1"/>
    </xf>
    <xf numFmtId="49" fontId="7" fillId="2" borderId="0" xfId="5" applyNumberFormat="1" applyFont="1" applyFill="1" applyAlignment="1">
      <alignment vertical="center" shrinkToFit="1"/>
    </xf>
    <xf numFmtId="0" fontId="10" fillId="2" borderId="0" xfId="5" applyFont="1" applyFill="1" applyAlignment="1">
      <alignment horizontal="left" vertical="center" shrinkToFit="1"/>
    </xf>
    <xf numFmtId="0" fontId="6" fillId="2" borderId="0" xfId="5" applyFont="1" applyFill="1" applyAlignment="1">
      <alignment horizontal="left" vertical="center"/>
    </xf>
    <xf numFmtId="0" fontId="7" fillId="2" borderId="0" xfId="5" applyFont="1" applyFill="1" applyAlignment="1">
      <alignment vertical="center" shrinkToFit="1"/>
    </xf>
    <xf numFmtId="0" fontId="7" fillId="2" borderId="0" xfId="5" applyFont="1" applyFill="1" applyAlignment="1">
      <alignment horizontal="left" vertical="center" shrinkToFit="1"/>
    </xf>
    <xf numFmtId="0" fontId="10" fillId="2" borderId="0" xfId="5" applyFont="1" applyFill="1" applyAlignment="1">
      <alignment vertical="center"/>
    </xf>
    <xf numFmtId="49" fontId="14" fillId="2" borderId="0" xfId="5" applyNumberFormat="1" applyFont="1" applyFill="1" applyAlignment="1">
      <alignment horizontal="center" vertical="center" shrinkToFit="1"/>
    </xf>
    <xf numFmtId="0" fontId="6" fillId="2" borderId="0" xfId="5" applyFont="1" applyFill="1" applyAlignment="1">
      <alignment vertical="center" wrapText="1"/>
    </xf>
    <xf numFmtId="0" fontId="7" fillId="2" borderId="0" xfId="5" applyFont="1" applyFill="1" applyAlignment="1">
      <alignment vertical="center" textRotation="255"/>
    </xf>
    <xf numFmtId="0" fontId="4" fillId="2" borderId="0" xfId="5" applyFont="1" applyFill="1" applyAlignment="1">
      <alignment vertical="center" textRotation="255"/>
    </xf>
    <xf numFmtId="0" fontId="15" fillId="0" borderId="0" xfId="5" applyFont="1" applyAlignment="1">
      <alignment vertical="center"/>
    </xf>
    <xf numFmtId="0" fontId="22" fillId="0" borderId="0" xfId="5" applyFont="1" applyAlignment="1">
      <alignment vertical="center"/>
    </xf>
    <xf numFmtId="0" fontId="7" fillId="2" borderId="0" xfId="5" applyFont="1" applyFill="1" applyAlignment="1">
      <alignment horizontal="center" vertical="center" shrinkToFit="1"/>
    </xf>
    <xf numFmtId="0" fontId="10" fillId="0" borderId="0" xfId="5" applyFont="1" applyAlignment="1">
      <alignment vertical="center"/>
    </xf>
    <xf numFmtId="0" fontId="15" fillId="2" borderId="0" xfId="5" applyFont="1" applyFill="1" applyAlignment="1">
      <alignment vertical="center"/>
    </xf>
    <xf numFmtId="0" fontId="10" fillId="2" borderId="0" xfId="5" applyFont="1" applyFill="1" applyAlignment="1">
      <alignment horizontal="left" vertical="center" wrapText="1"/>
    </xf>
    <xf numFmtId="0" fontId="14" fillId="2" borderId="0" xfId="5" applyFont="1" applyFill="1" applyAlignment="1">
      <alignment horizontal="center" vertical="center"/>
    </xf>
    <xf numFmtId="0" fontId="15" fillId="2" borderId="0" xfId="5" applyFont="1" applyFill="1" applyAlignment="1">
      <alignment horizontal="left" vertical="center" wrapText="1"/>
    </xf>
    <xf numFmtId="0" fontId="12" fillId="2" borderId="0" xfId="5" applyFont="1" applyFill="1" applyAlignment="1">
      <alignment vertical="center" wrapText="1"/>
    </xf>
    <xf numFmtId="0" fontId="23" fillId="2" borderId="0" xfId="5" applyFont="1" applyFill="1" applyAlignment="1">
      <alignment vertical="center" wrapText="1"/>
    </xf>
    <xf numFmtId="0" fontId="7" fillId="0" borderId="0" xfId="5" applyFont="1" applyAlignment="1">
      <alignment vertical="center"/>
    </xf>
    <xf numFmtId="0" fontId="3" fillId="0" borderId="0" xfId="5" applyFont="1" applyAlignment="1">
      <alignment vertical="center" shrinkToFit="1"/>
    </xf>
    <xf numFmtId="0" fontId="14" fillId="2" borderId="0" xfId="5" applyFont="1" applyFill="1" applyAlignment="1">
      <alignment horizontal="left" vertical="center" wrapText="1"/>
    </xf>
    <xf numFmtId="0" fontId="4" fillId="0" borderId="0" xfId="5" applyFont="1" applyAlignment="1">
      <alignment horizontal="center" vertical="center"/>
    </xf>
    <xf numFmtId="38" fontId="4" fillId="0" borderId="0" xfId="5" applyNumberFormat="1" applyFont="1" applyAlignment="1">
      <alignment vertical="center"/>
    </xf>
    <xf numFmtId="0" fontId="6" fillId="0" borderId="0" xfId="5" applyFont="1" applyAlignment="1">
      <alignment horizontal="center" vertical="center" shrinkToFit="1"/>
    </xf>
    <xf numFmtId="0" fontId="10" fillId="0" borderId="5" xfId="5" applyFont="1" applyBorder="1" applyAlignment="1">
      <alignment vertical="center"/>
    </xf>
    <xf numFmtId="0" fontId="4" fillId="0" borderId="2" xfId="5" applyFont="1" applyBorder="1" applyAlignment="1">
      <alignment vertical="center"/>
    </xf>
    <xf numFmtId="0" fontId="4" fillId="0" borderId="3" xfId="5" applyFont="1" applyBorder="1" applyAlignment="1">
      <alignment vertical="center"/>
    </xf>
    <xf numFmtId="0" fontId="23" fillId="0" borderId="0" xfId="5" applyFont="1" applyAlignment="1">
      <alignment horizontal="center" vertical="center"/>
    </xf>
    <xf numFmtId="178" fontId="24" fillId="0" borderId="0" xfId="5" applyNumberFormat="1" applyFont="1" applyAlignment="1">
      <alignment horizontal="center" vertical="center"/>
    </xf>
    <xf numFmtId="0" fontId="10" fillId="0" borderId="0" xfId="5" applyFont="1" applyAlignment="1">
      <alignment horizontal="left" vertical="center"/>
    </xf>
    <xf numFmtId="0" fontId="6" fillId="2" borderId="0" xfId="5" applyFont="1" applyFill="1" applyAlignment="1">
      <alignment horizontal="center" vertical="center" shrinkToFit="1"/>
    </xf>
    <xf numFmtId="0" fontId="10" fillId="2" borderId="0" xfId="5" applyFont="1" applyFill="1" applyAlignment="1">
      <alignment vertical="center" wrapText="1"/>
    </xf>
    <xf numFmtId="0" fontId="10" fillId="2" borderId="0" xfId="5" applyFont="1" applyFill="1" applyAlignment="1">
      <alignment horizontal="right" vertical="center"/>
    </xf>
    <xf numFmtId="0" fontId="10" fillId="2" borderId="0" xfId="5" applyFont="1" applyFill="1" applyAlignment="1">
      <alignment horizontal="center" vertical="center"/>
    </xf>
    <xf numFmtId="38" fontId="10" fillId="2" borderId="0" xfId="5" applyNumberFormat="1" applyFont="1" applyFill="1" applyAlignment="1">
      <alignment vertical="center"/>
    </xf>
    <xf numFmtId="0" fontId="18" fillId="2" borderId="0" xfId="5" applyFont="1" applyFill="1" applyAlignment="1">
      <alignment vertical="center"/>
    </xf>
    <xf numFmtId="0" fontId="10" fillId="2" borderId="0" xfId="5" applyFont="1" applyFill="1" applyAlignment="1">
      <alignment horizontal="left" vertical="center"/>
    </xf>
    <xf numFmtId="0" fontId="6" fillId="2" borderId="0" xfId="5" applyFont="1" applyFill="1" applyAlignment="1" applyProtection="1">
      <alignment vertical="center" shrinkToFit="1"/>
      <protection hidden="1"/>
    </xf>
    <xf numFmtId="0" fontId="5" fillId="2" borderId="0" xfId="5" applyFont="1" applyFill="1" applyAlignment="1" applyProtection="1">
      <alignment vertical="center"/>
      <protection hidden="1"/>
    </xf>
    <xf numFmtId="0" fontId="6" fillId="2" borderId="0" xfId="5" applyFont="1" applyFill="1" applyAlignment="1" applyProtection="1">
      <alignment vertical="center"/>
      <protection hidden="1"/>
    </xf>
    <xf numFmtId="0" fontId="6" fillId="2" borderId="0" xfId="5" applyFont="1" applyFill="1" applyAlignment="1" applyProtection="1">
      <alignment horizontal="center" vertical="center"/>
      <protection hidden="1"/>
    </xf>
    <xf numFmtId="38" fontId="6" fillId="2" borderId="0" xfId="5" applyNumberFormat="1" applyFont="1" applyFill="1" applyAlignment="1" applyProtection="1">
      <alignment vertical="center"/>
      <protection hidden="1"/>
    </xf>
    <xf numFmtId="0" fontId="3" fillId="2" borderId="0" xfId="5" applyFont="1" applyFill="1" applyAlignment="1" applyProtection="1">
      <alignment vertical="center"/>
      <protection hidden="1"/>
    </xf>
    <xf numFmtId="0" fontId="6" fillId="0" borderId="0" xfId="5" applyFont="1" applyAlignment="1" applyProtection="1">
      <alignment vertical="center"/>
      <protection hidden="1"/>
    </xf>
    <xf numFmtId="0" fontId="7" fillId="2" borderId="0" xfId="5" applyFont="1" applyFill="1" applyAlignment="1" applyProtection="1">
      <alignment vertical="center"/>
      <protection hidden="1"/>
    </xf>
    <xf numFmtId="176" fontId="7" fillId="2" borderId="0" xfId="5" applyNumberFormat="1" applyFont="1" applyFill="1" applyAlignment="1" applyProtection="1">
      <alignment vertical="center"/>
      <protection hidden="1"/>
    </xf>
    <xf numFmtId="0" fontId="4" fillId="2" borderId="0" xfId="5" applyFont="1" applyFill="1" applyAlignment="1" applyProtection="1">
      <alignment vertical="center"/>
      <protection hidden="1"/>
    </xf>
    <xf numFmtId="0" fontId="4" fillId="2" borderId="0" xfId="5" applyFont="1" applyFill="1" applyAlignment="1" applyProtection="1">
      <alignment horizontal="center" vertical="center"/>
      <protection hidden="1"/>
    </xf>
    <xf numFmtId="38" fontId="4" fillId="2" borderId="0" xfId="5" applyNumberFormat="1" applyFont="1" applyFill="1" applyAlignment="1" applyProtection="1">
      <alignment vertical="center"/>
      <protection hidden="1"/>
    </xf>
    <xf numFmtId="0" fontId="7" fillId="0" borderId="0" xfId="5" applyFont="1" applyAlignment="1" applyProtection="1">
      <alignment horizontal="right" vertical="center"/>
      <protection hidden="1"/>
    </xf>
    <xf numFmtId="49" fontId="6" fillId="2" borderId="0" xfId="5" applyNumberFormat="1" applyFont="1" applyFill="1" applyAlignment="1" applyProtection="1">
      <alignment vertical="center"/>
      <protection hidden="1"/>
    </xf>
    <xf numFmtId="0" fontId="9" fillId="2" borderId="0" xfId="5" applyFont="1" applyFill="1" applyAlignment="1" applyProtection="1">
      <alignment vertical="center"/>
      <protection hidden="1"/>
    </xf>
    <xf numFmtId="0" fontId="9" fillId="2" borderId="0" xfId="5" applyFont="1" applyFill="1" applyAlignment="1" applyProtection="1">
      <alignment horizontal="right" vertical="center"/>
      <protection hidden="1"/>
    </xf>
    <xf numFmtId="177" fontId="6" fillId="2" borderId="0" xfId="5" applyNumberFormat="1" applyFont="1" applyFill="1" applyAlignment="1" applyProtection="1">
      <alignment vertical="center"/>
      <protection hidden="1"/>
    </xf>
    <xf numFmtId="0" fontId="9" fillId="2" borderId="0" xfId="5" applyFont="1" applyFill="1" applyAlignment="1" applyProtection="1">
      <alignment horizontal="center" vertical="center"/>
      <protection hidden="1"/>
    </xf>
    <xf numFmtId="0" fontId="10" fillId="2" borderId="0" xfId="5" applyFont="1" applyFill="1" applyAlignment="1" applyProtection="1">
      <alignment vertical="center" shrinkToFit="1"/>
      <protection hidden="1"/>
    </xf>
    <xf numFmtId="49" fontId="7" fillId="2" borderId="0" xfId="5" applyNumberFormat="1" applyFont="1" applyFill="1" applyAlignment="1" applyProtection="1">
      <alignment vertical="center"/>
      <protection hidden="1"/>
    </xf>
    <xf numFmtId="49" fontId="7" fillId="2" borderId="0" xfId="5" applyNumberFormat="1" applyFont="1" applyFill="1" applyAlignment="1" applyProtection="1">
      <alignment horizontal="center" vertical="center"/>
      <protection hidden="1"/>
    </xf>
    <xf numFmtId="0" fontId="6" fillId="2" borderId="0" xfId="5" applyFont="1" applyFill="1" applyAlignment="1" applyProtection="1">
      <alignment horizontal="left" vertical="center" wrapText="1"/>
      <protection hidden="1"/>
    </xf>
    <xf numFmtId="49" fontId="7" fillId="2" borderId="0" xfId="5" applyNumberFormat="1" applyFont="1" applyFill="1" applyAlignment="1" applyProtection="1">
      <alignment vertical="center" shrinkToFit="1"/>
      <protection hidden="1"/>
    </xf>
    <xf numFmtId="0" fontId="10" fillId="2" borderId="0" xfId="5" applyFont="1" applyFill="1" applyAlignment="1" applyProtection="1">
      <alignment horizontal="left" vertical="center" shrinkToFit="1"/>
      <protection hidden="1"/>
    </xf>
    <xf numFmtId="0" fontId="6" fillId="2" borderId="0" xfId="5" applyFont="1" applyFill="1" applyAlignment="1" applyProtection="1">
      <alignment horizontal="left" vertical="center"/>
      <protection hidden="1"/>
    </xf>
    <xf numFmtId="0" fontId="7" fillId="2" borderId="0" xfId="5" applyFont="1" applyFill="1" applyAlignment="1" applyProtection="1">
      <alignment vertical="center" shrinkToFit="1"/>
      <protection hidden="1"/>
    </xf>
    <xf numFmtId="49" fontId="12" fillId="2" borderId="0" xfId="5" applyNumberFormat="1" applyFont="1" applyFill="1" applyAlignment="1" applyProtection="1">
      <alignment vertical="center" shrinkToFit="1"/>
      <protection hidden="1"/>
    </xf>
    <xf numFmtId="0" fontId="26" fillId="0" borderId="0" xfId="6" applyFont="1" applyAlignment="1">
      <alignment vertical="center"/>
    </xf>
    <xf numFmtId="0" fontId="0" fillId="0" borderId="0" xfId="6" applyFont="1" applyAlignment="1">
      <alignment vertical="center"/>
    </xf>
    <xf numFmtId="0" fontId="26" fillId="2" borderId="0" xfId="6" applyFont="1" applyFill="1" applyAlignment="1">
      <alignment vertical="center"/>
    </xf>
    <xf numFmtId="0" fontId="31" fillId="0" borderId="0" xfId="6" applyFont="1" applyAlignment="1">
      <alignment vertical="center"/>
    </xf>
    <xf numFmtId="0" fontId="31" fillId="0" borderId="0" xfId="6" applyFont="1" applyAlignment="1">
      <alignment horizontal="center" vertical="center"/>
    </xf>
    <xf numFmtId="38" fontId="31" fillId="0" borderId="0" xfId="6" applyNumberFormat="1" applyFont="1" applyAlignment="1">
      <alignment vertical="center"/>
    </xf>
    <xf numFmtId="49" fontId="38" fillId="0" borderId="0" xfId="6" applyNumberFormat="1" applyFont="1" applyAlignment="1">
      <alignment horizontal="center" vertical="center" shrinkToFit="1"/>
    </xf>
    <xf numFmtId="49" fontId="33" fillId="4" borderId="0" xfId="6" applyNumberFormat="1" applyFont="1" applyFill="1" applyAlignment="1">
      <alignment vertical="center" shrinkToFit="1"/>
    </xf>
    <xf numFmtId="49" fontId="32" fillId="4" borderId="0" xfId="6" applyNumberFormat="1" applyFont="1" applyFill="1" applyAlignment="1">
      <alignment vertical="center" shrinkToFit="1"/>
    </xf>
    <xf numFmtId="49" fontId="32" fillId="0" borderId="0" xfId="6" applyNumberFormat="1" applyFont="1" applyAlignment="1">
      <alignment vertical="center" shrinkToFit="1"/>
    </xf>
    <xf numFmtId="0" fontId="31" fillId="4" borderId="0" xfId="6" applyFont="1" applyFill="1" applyAlignment="1">
      <alignment vertical="center"/>
    </xf>
    <xf numFmtId="0" fontId="40" fillId="0" borderId="0" xfId="6" applyFont="1" applyAlignment="1">
      <alignment vertical="center"/>
    </xf>
    <xf numFmtId="0" fontId="42" fillId="0" borderId="0" xfId="6" applyFont="1" applyAlignment="1">
      <alignment vertical="center" textRotation="255"/>
    </xf>
    <xf numFmtId="0" fontId="33" fillId="0" borderId="0" xfId="6" applyFont="1" applyAlignment="1">
      <alignment vertical="center" shrinkToFit="1"/>
    </xf>
    <xf numFmtId="0" fontId="33" fillId="0" borderId="0" xfId="6" applyFont="1" applyAlignment="1">
      <alignment horizontal="left" vertical="center" shrinkToFit="1"/>
    </xf>
    <xf numFmtId="49" fontId="43" fillId="2" borderId="0" xfId="6" applyNumberFormat="1" applyFont="1" applyFill="1" applyAlignment="1">
      <alignment horizontal="center" vertical="center"/>
    </xf>
    <xf numFmtId="0" fontId="32" fillId="2" borderId="7" xfId="6" applyFont="1" applyFill="1" applyBorder="1" applyAlignment="1">
      <alignment vertical="center"/>
    </xf>
    <xf numFmtId="0" fontId="39" fillId="2" borderId="7" xfId="6" applyFont="1" applyFill="1" applyBorder="1" applyAlignment="1">
      <alignment vertical="center"/>
    </xf>
    <xf numFmtId="0" fontId="39" fillId="2" borderId="8" xfId="6" applyFont="1" applyFill="1" applyBorder="1" applyAlignment="1">
      <alignment vertical="center"/>
    </xf>
    <xf numFmtId="0" fontId="39" fillId="2" borderId="0" xfId="6" applyFont="1" applyFill="1" applyAlignment="1">
      <alignment vertical="center"/>
    </xf>
    <xf numFmtId="0" fontId="32" fillId="2" borderId="4" xfId="6" applyFont="1" applyFill="1" applyBorder="1" applyAlignment="1">
      <alignment vertical="center"/>
    </xf>
    <xf numFmtId="0" fontId="39" fillId="2" borderId="4" xfId="6" applyFont="1" applyFill="1" applyBorder="1" applyAlignment="1">
      <alignment vertical="center"/>
    </xf>
    <xf numFmtId="0" fontId="39" fillId="2" borderId="10" xfId="6" applyFont="1" applyFill="1" applyBorder="1" applyAlignment="1">
      <alignment vertical="center"/>
    </xf>
    <xf numFmtId="0" fontId="33" fillId="0" borderId="1" xfId="6" applyFont="1" applyBorder="1" applyAlignment="1">
      <alignment vertical="center" shrinkToFit="1"/>
    </xf>
    <xf numFmtId="0" fontId="33" fillId="0" borderId="2" xfId="6" applyFont="1" applyBorder="1" applyAlignment="1">
      <alignment vertical="center" shrinkToFit="1"/>
    </xf>
    <xf numFmtId="0" fontId="33" fillId="4" borderId="0" xfId="6" applyFont="1" applyFill="1" applyAlignment="1">
      <alignment vertical="center" shrinkToFit="1"/>
    </xf>
    <xf numFmtId="0" fontId="33" fillId="0" borderId="4" xfId="6" applyFont="1" applyBorder="1" applyAlignment="1">
      <alignment vertical="center" shrinkToFit="1"/>
    </xf>
    <xf numFmtId="0" fontId="34" fillId="0" borderId="4" xfId="6" applyFont="1" applyBorder="1" applyAlignment="1">
      <alignment vertical="center"/>
    </xf>
    <xf numFmtId="0" fontId="34" fillId="0" borderId="10" xfId="6" applyFont="1" applyBorder="1" applyAlignment="1">
      <alignment vertical="center"/>
    </xf>
    <xf numFmtId="0" fontId="33" fillId="0" borderId="0" xfId="6" applyFont="1" applyAlignment="1">
      <alignment vertical="center" wrapText="1"/>
    </xf>
    <xf numFmtId="0" fontId="34" fillId="0" borderId="0" xfId="6" applyFont="1" applyAlignment="1">
      <alignment vertical="center" wrapText="1"/>
    </xf>
    <xf numFmtId="0" fontId="33" fillId="0" borderId="0" xfId="6" applyFont="1" applyAlignment="1">
      <alignment vertical="center" textRotation="255" shrinkToFit="1"/>
    </xf>
    <xf numFmtId="0" fontId="31" fillId="0" borderId="6" xfId="6" applyFont="1" applyBorder="1" applyAlignment="1">
      <alignment vertical="center"/>
    </xf>
    <xf numFmtId="0" fontId="31" fillId="0" borderId="7" xfId="6" applyFont="1" applyBorder="1" applyAlignment="1">
      <alignment vertical="center"/>
    </xf>
    <xf numFmtId="178" fontId="44" fillId="0" borderId="0" xfId="6" applyNumberFormat="1" applyFont="1" applyAlignment="1">
      <alignment vertical="center"/>
    </xf>
    <xf numFmtId="38" fontId="44" fillId="0" borderId="0" xfId="6" applyNumberFormat="1" applyFont="1" applyAlignment="1">
      <alignment vertical="center" wrapText="1"/>
    </xf>
    <xf numFmtId="0" fontId="49" fillId="4" borderId="0" xfId="6" applyFont="1" applyFill="1" applyAlignment="1">
      <alignment vertical="center" shrinkToFit="1"/>
    </xf>
    <xf numFmtId="0" fontId="31" fillId="0" borderId="0" xfId="6" applyFont="1" applyAlignment="1">
      <alignment vertical="center" shrinkToFit="1"/>
    </xf>
    <xf numFmtId="0" fontId="32" fillId="0" borderId="0" xfId="6" applyFont="1" applyAlignment="1">
      <alignment vertical="center" shrinkToFit="1"/>
    </xf>
    <xf numFmtId="0" fontId="49" fillId="4" borderId="0" xfId="6" applyFont="1" applyFill="1" applyAlignment="1">
      <alignment horizontal="center" vertical="center" shrinkToFit="1"/>
    </xf>
    <xf numFmtId="0" fontId="50" fillId="4" borderId="0" xfId="6" applyFont="1" applyFill="1" applyAlignment="1">
      <alignment horizontal="center" vertical="center" shrinkToFit="1"/>
    </xf>
    <xf numFmtId="49" fontId="50" fillId="4" borderId="0" xfId="6" applyNumberFormat="1" applyFont="1" applyFill="1" applyAlignment="1">
      <alignment horizontal="center" vertical="center" shrinkToFit="1"/>
    </xf>
    <xf numFmtId="0" fontId="35" fillId="0" borderId="0" xfId="6" applyFont="1" applyAlignment="1">
      <alignment vertical="center"/>
    </xf>
    <xf numFmtId="0" fontId="37" fillId="2" borderId="0" xfId="6" applyFont="1" applyFill="1" applyAlignment="1">
      <alignment vertical="center"/>
    </xf>
    <xf numFmtId="0" fontId="37" fillId="2" borderId="0" xfId="6" applyFont="1" applyFill="1" applyAlignment="1">
      <alignment vertical="center" shrinkToFit="1"/>
    </xf>
    <xf numFmtId="0" fontId="37" fillId="0" borderId="0" xfId="6" applyFont="1" applyAlignment="1">
      <alignment vertical="center"/>
    </xf>
    <xf numFmtId="0" fontId="57" fillId="2" borderId="0" xfId="6" applyFont="1" applyFill="1" applyAlignment="1">
      <alignment horizontal="center" vertical="center"/>
    </xf>
    <xf numFmtId="0" fontId="29" fillId="2" borderId="0" xfId="6" applyFont="1" applyFill="1" applyAlignment="1">
      <alignment vertical="center"/>
    </xf>
    <xf numFmtId="0" fontId="58" fillId="2" borderId="0" xfId="6" applyFont="1" applyFill="1" applyAlignment="1">
      <alignment vertical="center"/>
    </xf>
    <xf numFmtId="0" fontId="58" fillId="2" borderId="0" xfId="6" applyFont="1" applyFill="1" applyAlignment="1">
      <alignment horizontal="center" vertical="center"/>
    </xf>
    <xf numFmtId="0" fontId="58" fillId="0" borderId="0" xfId="6" applyFont="1" applyAlignment="1">
      <alignment vertical="center"/>
    </xf>
    <xf numFmtId="0" fontId="58" fillId="2" borderId="0" xfId="6" applyFont="1" applyFill="1" applyAlignment="1">
      <alignment horizontal="left" vertical="center"/>
    </xf>
    <xf numFmtId="38" fontId="58" fillId="2" borderId="0" xfId="6" applyNumberFormat="1" applyFont="1" applyFill="1" applyAlignment="1">
      <alignment vertical="center" shrinkToFit="1"/>
    </xf>
    <xf numFmtId="0" fontId="37" fillId="2" borderId="0" xfId="6" applyFont="1" applyFill="1" applyAlignment="1">
      <alignment horizontal="center" vertical="center"/>
    </xf>
    <xf numFmtId="0" fontId="59" fillId="2" borderId="0" xfId="6" applyFont="1" applyFill="1" applyAlignment="1">
      <alignment vertical="center"/>
    </xf>
    <xf numFmtId="0" fontId="58" fillId="2" borderId="0" xfId="6" applyFont="1" applyFill="1"/>
    <xf numFmtId="0" fontId="58" fillId="2" borderId="0" xfId="6" applyFont="1" applyFill="1" applyAlignment="1">
      <alignment horizontal="left" vertical="center" wrapText="1"/>
    </xf>
    <xf numFmtId="0" fontId="37" fillId="2" borderId="0" xfId="6" applyFont="1" applyFill="1"/>
    <xf numFmtId="0" fontId="37" fillId="2" borderId="0" xfId="6" applyFont="1" applyFill="1" applyAlignment="1">
      <alignment horizontal="left" vertical="center" wrapText="1"/>
    </xf>
    <xf numFmtId="0" fontId="35" fillId="2" borderId="0" xfId="6" applyFont="1" applyFill="1" applyAlignment="1">
      <alignment vertical="center"/>
    </xf>
    <xf numFmtId="0" fontId="29" fillId="0" borderId="0" xfId="6" applyFont="1" applyAlignment="1">
      <alignment vertical="center"/>
    </xf>
    <xf numFmtId="0" fontId="60" fillId="2" borderId="0" xfId="6" applyFont="1" applyFill="1" applyAlignment="1">
      <alignment vertical="center"/>
    </xf>
    <xf numFmtId="0" fontId="60" fillId="2" borderId="0" xfId="6" applyFont="1" applyFill="1" applyAlignment="1">
      <alignment horizontal="right" vertical="center"/>
    </xf>
    <xf numFmtId="0" fontId="60" fillId="0" borderId="0" xfId="6" applyFont="1" applyAlignment="1">
      <alignment vertical="center"/>
    </xf>
    <xf numFmtId="0" fontId="60" fillId="2" borderId="3" xfId="6" applyFont="1" applyFill="1" applyBorder="1" applyAlignment="1">
      <alignment horizontal="center" vertical="center" wrapText="1"/>
    </xf>
    <xf numFmtId="0" fontId="60" fillId="2" borderId="8" xfId="6" applyFont="1" applyFill="1" applyBorder="1" applyAlignment="1">
      <alignment horizontal="center" vertical="center"/>
    </xf>
    <xf numFmtId="0" fontId="60" fillId="2" borderId="5" xfId="6" applyFont="1" applyFill="1" applyBorder="1" applyAlignment="1">
      <alignment horizontal="center" vertical="center"/>
    </xf>
    <xf numFmtId="0" fontId="60" fillId="2" borderId="10" xfId="6" applyFont="1" applyFill="1" applyBorder="1" applyAlignment="1">
      <alignment horizontal="center" vertical="center"/>
    </xf>
    <xf numFmtId="0" fontId="60" fillId="2" borderId="0" xfId="6" applyFont="1" applyFill="1" applyAlignment="1">
      <alignment vertical="center" wrapText="1"/>
    </xf>
    <xf numFmtId="0" fontId="61" fillId="2" borderId="0" xfId="6" applyFont="1" applyFill="1" applyAlignment="1">
      <alignment horizontal="center" vertical="center" wrapText="1"/>
    </xf>
    <xf numFmtId="38" fontId="60" fillId="2" borderId="0" xfId="6" applyNumberFormat="1" applyFont="1" applyFill="1" applyAlignment="1">
      <alignment horizontal="center" vertical="center"/>
    </xf>
    <xf numFmtId="0" fontId="36" fillId="2" borderId="0" xfId="6" applyFont="1" applyFill="1" applyAlignment="1">
      <alignment vertical="center"/>
    </xf>
    <xf numFmtId="0" fontId="37" fillId="0" borderId="0" xfId="6" applyFont="1" applyAlignment="1">
      <alignment vertical="center" shrinkToFit="1"/>
    </xf>
    <xf numFmtId="0" fontId="60" fillId="0" borderId="0" xfId="6" applyFont="1" applyAlignment="1">
      <alignment horizontal="right" vertical="center"/>
    </xf>
    <xf numFmtId="0" fontId="28" fillId="2" borderId="0" xfId="6" applyFont="1" applyFill="1" applyAlignment="1">
      <alignment vertical="center"/>
    </xf>
    <xf numFmtId="0" fontId="62" fillId="2" borderId="0" xfId="6" applyFont="1" applyFill="1"/>
    <xf numFmtId="0" fontId="63" fillId="2" borderId="0" xfId="6" applyFont="1" applyFill="1" applyAlignment="1">
      <alignment vertical="center"/>
    </xf>
    <xf numFmtId="0" fontId="63" fillId="2" borderId="0" xfId="6" applyFont="1" applyFill="1" applyAlignment="1">
      <alignment horizontal="left" vertical="center"/>
    </xf>
    <xf numFmtId="0" fontId="63" fillId="0" borderId="0" xfId="6" applyFont="1" applyAlignment="1">
      <alignment vertical="center"/>
    </xf>
    <xf numFmtId="0" fontId="35" fillId="2" borderId="0" xfId="6" applyFont="1" applyFill="1" applyAlignment="1">
      <alignment vertical="center" wrapText="1"/>
    </xf>
    <xf numFmtId="0" fontId="36" fillId="0" borderId="0" xfId="6" applyFont="1" applyAlignment="1">
      <alignment vertical="center"/>
    </xf>
    <xf numFmtId="0" fontId="36" fillId="2" borderId="0" xfId="6" applyFont="1" applyFill="1" applyAlignment="1">
      <alignment horizontal="right" vertical="center"/>
    </xf>
    <xf numFmtId="0" fontId="60" fillId="2" borderId="0" xfId="6" applyFont="1" applyFill="1" applyAlignment="1">
      <alignment horizontal="left" vertical="top"/>
    </xf>
    <xf numFmtId="0" fontId="35" fillId="2" borderId="0" xfId="6" applyFont="1" applyFill="1" applyAlignment="1">
      <alignment horizontal="right" vertical="center"/>
    </xf>
    <xf numFmtId="0" fontId="35" fillId="2" borderId="0" xfId="6" applyFont="1" applyFill="1" applyAlignment="1">
      <alignment vertical="top" wrapText="1"/>
    </xf>
    <xf numFmtId="0" fontId="36" fillId="0" borderId="0" xfId="6" applyFont="1" applyAlignment="1">
      <alignment horizontal="center" vertical="center"/>
    </xf>
    <xf numFmtId="0" fontId="60" fillId="2" borderId="7" xfId="6" applyFont="1" applyFill="1" applyBorder="1" applyAlignment="1">
      <alignment vertical="top"/>
    </xf>
    <xf numFmtId="0" fontId="35" fillId="2" borderId="0" xfId="6" applyFont="1" applyFill="1" applyAlignment="1">
      <alignment horizontal="left" vertical="center"/>
    </xf>
    <xf numFmtId="0" fontId="60" fillId="2" borderId="0" xfId="6" applyFont="1" applyFill="1" applyAlignment="1">
      <alignment vertical="top"/>
    </xf>
    <xf numFmtId="0" fontId="36" fillId="2" borderId="0" xfId="6" applyFont="1" applyFill="1" applyAlignment="1">
      <alignment horizontal="center" vertical="center"/>
    </xf>
    <xf numFmtId="0" fontId="65" fillId="0" borderId="0" xfId="6" applyFont="1" applyAlignment="1">
      <alignment vertical="center"/>
    </xf>
    <xf numFmtId="0" fontId="36" fillId="0" borderId="11" xfId="6" applyFont="1" applyBorder="1" applyAlignment="1">
      <alignment horizontal="center" vertical="center"/>
    </xf>
    <xf numFmtId="0" fontId="36" fillId="2" borderId="0" xfId="6" applyFont="1" applyFill="1" applyAlignment="1">
      <alignment horizontal="left" vertical="center"/>
    </xf>
    <xf numFmtId="0" fontId="35" fillId="2" borderId="0" xfId="6" applyFont="1" applyFill="1"/>
    <xf numFmtId="0" fontId="36" fillId="2" borderId="0" xfId="6" applyFont="1" applyFill="1"/>
    <xf numFmtId="0" fontId="35" fillId="2" borderId="0" xfId="6" applyFont="1" applyFill="1" applyAlignment="1">
      <alignment horizontal="center" vertical="center"/>
    </xf>
    <xf numFmtId="0" fontId="36" fillId="2" borderId="15" xfId="6" applyFont="1" applyFill="1" applyBorder="1" applyAlignment="1">
      <alignment vertical="center" wrapText="1"/>
    </xf>
    <xf numFmtId="0" fontId="36" fillId="2" borderId="0" xfId="6" applyFont="1" applyFill="1" applyAlignment="1">
      <alignment horizontal="left" vertical="top"/>
    </xf>
    <xf numFmtId="0" fontId="36" fillId="0" borderId="0" xfId="6" applyFont="1" applyAlignment="1">
      <alignment wrapText="1"/>
    </xf>
    <xf numFmtId="0" fontId="36" fillId="2" borderId="0" xfId="6" applyFont="1" applyFill="1" applyAlignment="1">
      <alignment horizontal="left" vertical="center" wrapText="1"/>
    </xf>
    <xf numFmtId="0" fontId="35" fillId="0" borderId="0" xfId="6" applyFont="1"/>
    <xf numFmtId="0" fontId="28" fillId="2" borderId="0" xfId="6" applyFont="1" applyFill="1"/>
    <xf numFmtId="0" fontId="53" fillId="0" borderId="1" xfId="6" applyFont="1" applyBorder="1" applyAlignment="1">
      <alignment vertical="center" shrinkToFit="1"/>
    </xf>
    <xf numFmtId="0" fontId="55" fillId="2" borderId="2" xfId="6" applyFont="1" applyFill="1" applyBorder="1" applyAlignment="1">
      <alignment horizontal="center" vertical="center" shrinkToFit="1"/>
    </xf>
    <xf numFmtId="49" fontId="68" fillId="2" borderId="3" xfId="6" applyNumberFormat="1" applyFont="1" applyFill="1" applyBorder="1" applyAlignment="1">
      <alignment vertical="center" shrinkToFit="1"/>
    </xf>
    <xf numFmtId="0" fontId="55" fillId="2" borderId="1" xfId="6" applyFont="1" applyFill="1" applyBorder="1" applyAlignment="1">
      <alignment horizontal="left" vertical="center"/>
    </xf>
    <xf numFmtId="0" fontId="55" fillId="2" borderId="2" xfId="6" applyFont="1" applyFill="1" applyBorder="1" applyAlignment="1">
      <alignment horizontal="right" vertical="center" shrinkToFit="1"/>
    </xf>
    <xf numFmtId="0" fontId="55" fillId="2" borderId="2" xfId="6" applyFont="1" applyFill="1" applyBorder="1" applyAlignment="1">
      <alignment vertical="center" shrinkToFit="1"/>
    </xf>
    <xf numFmtId="0" fontId="55" fillId="2" borderId="2" xfId="6" applyFont="1" applyFill="1" applyBorder="1" applyAlignment="1">
      <alignment vertical="center"/>
    </xf>
    <xf numFmtId="0" fontId="6" fillId="2" borderId="0" xfId="5" applyFont="1" applyFill="1" applyAlignment="1">
      <alignment horizontal="right" vertical="center" wrapText="1"/>
    </xf>
    <xf numFmtId="0" fontId="8" fillId="0" borderId="0" xfId="5" applyFont="1" applyAlignment="1">
      <alignment horizontal="right" vertical="center"/>
    </xf>
    <xf numFmtId="0" fontId="6" fillId="2" borderId="0" xfId="5" applyFont="1" applyFill="1" applyAlignment="1" applyProtection="1">
      <alignment vertical="center"/>
    </xf>
    <xf numFmtId="0" fontId="10" fillId="2" borderId="0" xfId="5" applyFont="1" applyFill="1" applyAlignment="1">
      <alignment horizontal="right" vertical="center" wrapText="1"/>
    </xf>
    <xf numFmtId="0" fontId="74" fillId="0" borderId="0" xfId="6" applyFont="1" applyAlignment="1">
      <alignment horizontal="center" vertical="center"/>
    </xf>
    <xf numFmtId="0" fontId="31" fillId="4" borderId="0" xfId="6" applyFont="1" applyFill="1" applyBorder="1" applyAlignment="1">
      <alignment vertical="center"/>
    </xf>
    <xf numFmtId="0" fontId="75" fillId="0" borderId="0" xfId="6" applyFont="1" applyBorder="1" applyAlignment="1">
      <alignment vertical="center"/>
    </xf>
    <xf numFmtId="0" fontId="72" fillId="2" borderId="0" xfId="6" applyFont="1" applyFill="1" applyBorder="1" applyAlignment="1">
      <alignment horizontal="right" vertical="center"/>
    </xf>
    <xf numFmtId="0" fontId="74" fillId="0" borderId="0" xfId="6" applyFont="1" applyAlignment="1">
      <alignment horizontal="right" vertical="center"/>
    </xf>
    <xf numFmtId="0" fontId="72" fillId="2" borderId="0" xfId="5" applyFont="1" applyFill="1" applyAlignment="1">
      <alignment horizontal="center" vertical="center" wrapText="1"/>
    </xf>
    <xf numFmtId="0" fontId="35" fillId="0" borderId="0" xfId="0" applyFont="1">
      <alignment vertical="center"/>
    </xf>
    <xf numFmtId="0" fontId="35" fillId="0" borderId="23" xfId="0" applyFont="1" applyBorder="1">
      <alignment vertical="center"/>
    </xf>
    <xf numFmtId="0" fontId="35" fillId="0" borderId="24" xfId="0" applyFont="1" applyBorder="1">
      <alignment vertical="center"/>
    </xf>
    <xf numFmtId="0" fontId="35" fillId="0" borderId="25" xfId="0" applyFont="1" applyBorder="1">
      <alignment vertical="center"/>
    </xf>
    <xf numFmtId="0" fontId="35" fillId="0" borderId="26" xfId="0" applyFont="1" applyBorder="1">
      <alignment vertical="center"/>
    </xf>
    <xf numFmtId="0" fontId="35" fillId="0" borderId="27" xfId="0" applyFont="1" applyBorder="1">
      <alignment vertical="center"/>
    </xf>
    <xf numFmtId="0" fontId="35" fillId="0" borderId="28" xfId="0" applyFont="1" applyBorder="1">
      <alignment vertical="center"/>
    </xf>
    <xf numFmtId="0" fontId="35" fillId="0" borderId="29" xfId="0" applyFont="1" applyBorder="1">
      <alignment vertical="center"/>
    </xf>
    <xf numFmtId="183" fontId="35" fillId="0" borderId="27" xfId="0" applyNumberFormat="1" applyFont="1" applyBorder="1">
      <alignment vertical="center"/>
    </xf>
    <xf numFmtId="183" fontId="35" fillId="0" borderId="28" xfId="0" applyNumberFormat="1" applyFont="1" applyBorder="1">
      <alignment vertical="center"/>
    </xf>
    <xf numFmtId="183" fontId="35" fillId="0" borderId="29" xfId="0" applyNumberFormat="1" applyFont="1" applyBorder="1">
      <alignment vertical="center"/>
    </xf>
    <xf numFmtId="183" fontId="35" fillId="0" borderId="23" xfId="0" applyNumberFormat="1" applyFont="1" applyBorder="1">
      <alignment vertical="center"/>
    </xf>
    <xf numFmtId="0" fontId="76" fillId="0" borderId="0" xfId="0" applyFont="1">
      <alignment vertical="center"/>
    </xf>
    <xf numFmtId="0" fontId="60" fillId="2" borderId="8" xfId="6" applyFont="1" applyFill="1" applyBorder="1" applyAlignment="1" applyProtection="1">
      <alignment vertical="center"/>
    </xf>
    <xf numFmtId="0" fontId="60" fillId="2" borderId="5" xfId="6" applyFont="1" applyFill="1" applyBorder="1" applyAlignment="1" applyProtection="1">
      <alignment vertical="center"/>
    </xf>
    <xf numFmtId="0" fontId="60" fillId="2" borderId="10" xfId="6" applyFont="1" applyFill="1" applyBorder="1" applyAlignment="1" applyProtection="1">
      <alignment vertical="center"/>
    </xf>
    <xf numFmtId="0" fontId="60" fillId="2" borderId="0" xfId="6" applyFont="1" applyFill="1" applyAlignment="1" applyProtection="1">
      <alignment vertical="center"/>
    </xf>
    <xf numFmtId="0" fontId="60" fillId="2" borderId="6" xfId="6" applyFont="1" applyFill="1" applyBorder="1" applyAlignment="1" applyProtection="1">
      <alignment vertical="center"/>
    </xf>
    <xf numFmtId="0" fontId="60" fillId="2" borderId="7" xfId="6" applyFont="1" applyFill="1" applyBorder="1" applyAlignment="1" applyProtection="1">
      <alignment vertical="center"/>
    </xf>
    <xf numFmtId="0" fontId="60" fillId="2" borderId="11" xfId="6" applyFont="1" applyFill="1" applyBorder="1" applyAlignment="1" applyProtection="1">
      <alignment vertical="center"/>
    </xf>
    <xf numFmtId="0" fontId="60" fillId="2" borderId="9" xfId="6" applyFont="1" applyFill="1" applyBorder="1" applyAlignment="1" applyProtection="1">
      <alignment vertical="center"/>
    </xf>
    <xf numFmtId="0" fontId="60" fillId="2" borderId="4" xfId="6" applyFont="1" applyFill="1" applyBorder="1" applyAlignment="1" applyProtection="1">
      <alignment vertical="center"/>
    </xf>
    <xf numFmtId="0" fontId="37" fillId="0" borderId="0" xfId="6" applyFont="1" applyAlignment="1" applyProtection="1">
      <alignment horizontal="right" vertical="center"/>
      <protection hidden="1"/>
    </xf>
    <xf numFmtId="0" fontId="37" fillId="2" borderId="0" xfId="6" applyFont="1" applyFill="1" applyAlignment="1" applyProtection="1">
      <alignment horizontal="right" vertical="center"/>
      <protection hidden="1"/>
    </xf>
    <xf numFmtId="0" fontId="85" fillId="2" borderId="6" xfId="6" applyFont="1" applyFill="1" applyBorder="1" applyAlignment="1" applyProtection="1">
      <alignment vertical="center"/>
      <protection locked="0"/>
    </xf>
    <xf numFmtId="0" fontId="85" fillId="2" borderId="9" xfId="6" applyFont="1" applyFill="1" applyBorder="1" applyAlignment="1" applyProtection="1">
      <alignment vertical="center"/>
      <protection locked="0"/>
    </xf>
    <xf numFmtId="0" fontId="85" fillId="2" borderId="7" xfId="6" applyFont="1" applyFill="1" applyBorder="1" applyAlignment="1" applyProtection="1">
      <alignment vertical="center"/>
      <protection locked="0"/>
    </xf>
    <xf numFmtId="0" fontId="85" fillId="2" borderId="4" xfId="6" applyFont="1" applyFill="1" applyBorder="1" applyAlignment="1" applyProtection="1">
      <alignment vertical="center"/>
      <protection locked="0"/>
    </xf>
    <xf numFmtId="0" fontId="17" fillId="0" borderId="0" xfId="5" applyFont="1" applyAlignment="1">
      <alignment vertical="center"/>
    </xf>
    <xf numFmtId="0" fontId="10" fillId="2" borderId="0" xfId="5" applyFont="1" applyFill="1" applyAlignment="1">
      <alignment vertical="center"/>
    </xf>
    <xf numFmtId="0" fontId="4" fillId="0" borderId="0" xfId="5" applyFont="1" applyAlignment="1">
      <alignment vertical="center"/>
    </xf>
    <xf numFmtId="0" fontId="4" fillId="8" borderId="0" xfId="5" applyFont="1" applyFill="1" applyAlignment="1" applyProtection="1">
      <alignment vertical="center"/>
      <protection hidden="1"/>
    </xf>
    <xf numFmtId="0" fontId="10" fillId="2" borderId="0" xfId="5" applyFont="1" applyFill="1" applyAlignment="1">
      <alignment horizontal="left" vertical="center" wrapText="1" indent="1"/>
    </xf>
    <xf numFmtId="0" fontId="17" fillId="0" borderId="0" xfId="5" applyFont="1" applyAlignment="1">
      <alignment vertical="top"/>
    </xf>
    <xf numFmtId="0" fontId="4" fillId="0" borderId="0" xfId="5" applyFont="1" applyAlignment="1">
      <alignment vertical="top"/>
    </xf>
    <xf numFmtId="0" fontId="4" fillId="10" borderId="0" xfId="5" applyFont="1" applyFill="1" applyAlignment="1">
      <alignment vertical="center"/>
    </xf>
    <xf numFmtId="0" fontId="4" fillId="10" borderId="0" xfId="5" applyFont="1" applyFill="1" applyAlignment="1">
      <alignment horizontal="right" vertical="center"/>
    </xf>
    <xf numFmtId="0" fontId="22" fillId="10" borderId="0" xfId="5" applyFont="1" applyFill="1" applyAlignment="1">
      <alignment vertical="center"/>
    </xf>
    <xf numFmtId="179" fontId="4" fillId="10" borderId="0" xfId="5" applyNumberFormat="1" applyFont="1" applyFill="1" applyAlignment="1">
      <alignment vertical="center"/>
    </xf>
    <xf numFmtId="0" fontId="7" fillId="2" borderId="0" xfId="0" applyFont="1" applyFill="1" applyProtection="1">
      <alignment vertical="center"/>
      <protection hidden="1"/>
    </xf>
    <xf numFmtId="0" fontId="7" fillId="2" borderId="0" xfId="0" applyFont="1" applyFill="1" applyAlignment="1" applyProtection="1">
      <alignment vertical="center" shrinkToFit="1"/>
      <protection hidden="1"/>
    </xf>
    <xf numFmtId="49" fontId="7" fillId="2" borderId="0" xfId="0" applyNumberFormat="1" applyFont="1" applyFill="1" applyProtection="1">
      <alignment vertical="center"/>
      <protection hidden="1"/>
    </xf>
    <xf numFmtId="49" fontId="7" fillId="2" borderId="0" xfId="0" applyNumberFormat="1" applyFont="1" applyFill="1" applyAlignment="1" applyProtection="1">
      <alignment horizontal="center" vertical="center"/>
      <protection hidden="1"/>
    </xf>
    <xf numFmtId="0" fontId="6" fillId="2" borderId="0" xfId="0" applyFont="1" applyFill="1" applyAlignment="1" applyProtection="1">
      <alignment vertical="center" shrinkToFit="1"/>
      <protection hidden="1"/>
    </xf>
    <xf numFmtId="49" fontId="14" fillId="2" borderId="0" xfId="0" applyNumberFormat="1" applyFont="1" applyFill="1" applyAlignment="1" applyProtection="1">
      <alignment horizontal="center" vertical="center" shrinkToFit="1"/>
      <protection hidden="1"/>
    </xf>
    <xf numFmtId="0" fontId="3" fillId="2" borderId="0" xfId="0" applyFont="1" applyFill="1" applyProtection="1">
      <alignment vertical="center"/>
      <protection hidden="1"/>
    </xf>
    <xf numFmtId="0" fontId="35" fillId="11" borderId="0" xfId="6" applyFont="1" applyFill="1" applyAlignment="1">
      <alignment vertical="center"/>
    </xf>
    <xf numFmtId="0" fontId="37" fillId="11" borderId="0" xfId="6" applyFont="1" applyFill="1" applyAlignment="1">
      <alignment vertical="center"/>
    </xf>
    <xf numFmtId="0" fontId="58" fillId="11" borderId="0" xfId="6" applyFont="1" applyFill="1" applyAlignment="1">
      <alignment vertical="center"/>
    </xf>
    <xf numFmtId="0" fontId="29" fillId="11" borderId="0" xfId="6" applyFont="1" applyFill="1" applyAlignment="1">
      <alignment vertical="center"/>
    </xf>
    <xf numFmtId="0" fontId="70" fillId="12" borderId="0" xfId="5" applyFont="1" applyFill="1" applyAlignment="1">
      <alignment horizontal="right" vertical="center" wrapText="1"/>
    </xf>
    <xf numFmtId="0" fontId="92" fillId="11" borderId="0" xfId="6" applyFont="1" applyFill="1" applyAlignment="1">
      <alignment vertical="center"/>
    </xf>
    <xf numFmtId="0" fontId="93" fillId="11" borderId="0" xfId="6" applyFont="1" applyFill="1" applyAlignment="1">
      <alignment vertical="center"/>
    </xf>
    <xf numFmtId="0" fontId="94" fillId="11" borderId="0" xfId="6" applyFont="1" applyFill="1" applyAlignment="1">
      <alignment vertical="center"/>
    </xf>
    <xf numFmtId="0" fontId="56" fillId="11" borderId="0" xfId="6" applyFont="1" applyFill="1" applyAlignment="1">
      <alignment vertical="center"/>
    </xf>
    <xf numFmtId="0" fontId="63" fillId="11" borderId="0" xfId="6" applyFont="1" applyFill="1" applyAlignment="1">
      <alignment vertical="center"/>
    </xf>
    <xf numFmtId="0" fontId="36" fillId="11" borderId="0" xfId="6" applyFont="1" applyFill="1" applyAlignment="1">
      <alignment vertical="center"/>
    </xf>
    <xf numFmtId="0" fontId="35" fillId="8" borderId="0" xfId="6" applyFont="1" applyFill="1" applyAlignment="1" applyProtection="1">
      <alignment vertical="center"/>
      <protection hidden="1"/>
    </xf>
    <xf numFmtId="0" fontId="103" fillId="11" borderId="0" xfId="6" applyFont="1" applyFill="1" applyAlignment="1">
      <alignment vertical="center"/>
    </xf>
    <xf numFmtId="0" fontId="103" fillId="11" borderId="0" xfId="6" applyFont="1" applyFill="1" applyAlignment="1">
      <alignment horizontal="right" vertical="center"/>
    </xf>
    <xf numFmtId="0" fontId="103" fillId="11" borderId="0" xfId="6" applyFont="1" applyFill="1" applyBorder="1" applyAlignment="1">
      <alignment vertical="center"/>
    </xf>
    <xf numFmtId="0" fontId="75" fillId="11" borderId="0" xfId="6" applyFont="1" applyFill="1" applyBorder="1" applyAlignment="1">
      <alignment vertical="center"/>
    </xf>
    <xf numFmtId="0" fontId="17" fillId="11" borderId="0" xfId="6" applyFont="1" applyFill="1" applyAlignment="1">
      <alignment vertical="center"/>
    </xf>
    <xf numFmtId="0" fontId="66" fillId="4" borderId="0" xfId="6" applyFont="1" applyFill="1" applyAlignment="1">
      <alignment vertical="center"/>
    </xf>
    <xf numFmtId="0" fontId="66" fillId="16" borderId="0" xfId="6" applyFont="1" applyFill="1" applyAlignment="1">
      <alignment vertical="center"/>
    </xf>
    <xf numFmtId="0" fontId="106" fillId="4" borderId="0" xfId="6" applyFont="1" applyFill="1" applyAlignment="1">
      <alignment vertical="center"/>
    </xf>
    <xf numFmtId="0" fontId="66" fillId="0" borderId="0" xfId="6" applyFont="1" applyAlignment="1">
      <alignment vertical="center"/>
    </xf>
    <xf numFmtId="0" fontId="111" fillId="2" borderId="0" xfId="6" applyFont="1" applyFill="1" applyAlignment="1">
      <alignment vertical="center"/>
    </xf>
    <xf numFmtId="0" fontId="112" fillId="0" borderId="0" xfId="6" applyFont="1" applyAlignment="1">
      <alignment vertical="center"/>
    </xf>
    <xf numFmtId="0" fontId="111" fillId="12" borderId="0" xfId="6" applyFont="1" applyFill="1" applyAlignment="1">
      <alignment vertical="center"/>
    </xf>
    <xf numFmtId="0" fontId="66" fillId="4" borderId="0" xfId="6" applyFont="1" applyFill="1" applyAlignment="1">
      <alignment horizontal="center" vertical="top"/>
    </xf>
    <xf numFmtId="0" fontId="66" fillId="4" borderId="0" xfId="6" applyFont="1" applyFill="1" applyAlignment="1">
      <alignment horizontal="right" vertical="center"/>
    </xf>
    <xf numFmtId="0" fontId="66" fillId="16" borderId="0" xfId="6" applyFont="1" applyFill="1" applyAlignment="1">
      <alignment horizontal="center" vertical="center"/>
    </xf>
    <xf numFmtId="0" fontId="66" fillId="4" borderId="0" xfId="6" applyFont="1" applyFill="1" applyAlignment="1">
      <alignment horizontal="center" vertical="center"/>
    </xf>
    <xf numFmtId="0" fontId="66" fillId="4" borderId="4" xfId="6" applyFont="1" applyFill="1" applyBorder="1" applyAlignment="1">
      <alignment vertical="center"/>
    </xf>
    <xf numFmtId="0" fontId="113" fillId="4" borderId="4" xfId="6" applyFont="1" applyFill="1" applyBorder="1" applyAlignment="1">
      <alignment vertical="center"/>
    </xf>
    <xf numFmtId="0" fontId="66" fillId="4" borderId="4" xfId="6" applyFont="1" applyFill="1" applyBorder="1" applyAlignment="1">
      <alignment horizontal="center" vertical="center"/>
    </xf>
    <xf numFmtId="0" fontId="66" fillId="4" borderId="0" xfId="6" applyFont="1" applyFill="1" applyBorder="1" applyAlignment="1">
      <alignment horizontal="center" vertical="center"/>
    </xf>
    <xf numFmtId="0" fontId="112" fillId="0" borderId="0" xfId="6" applyFont="1" applyBorder="1" applyAlignment="1">
      <alignment vertical="center"/>
    </xf>
    <xf numFmtId="0" fontId="112" fillId="4" borderId="0" xfId="6" applyFont="1" applyFill="1" applyBorder="1" applyAlignment="1">
      <alignment horizontal="center" vertical="center"/>
    </xf>
    <xf numFmtId="0" fontId="66" fillId="16" borderId="0" xfId="6" applyFont="1" applyFill="1" applyAlignment="1">
      <alignment horizontal="left" vertical="center"/>
    </xf>
    <xf numFmtId="0" fontId="66" fillId="11" borderId="0" xfId="6" applyFont="1" applyFill="1" applyAlignment="1">
      <alignment vertical="center"/>
    </xf>
    <xf numFmtId="0" fontId="66" fillId="8" borderId="0" xfId="6" applyFont="1" applyFill="1" applyAlignment="1" applyProtection="1">
      <alignment vertical="center"/>
    </xf>
    <xf numFmtId="0" fontId="114" fillId="4" borderId="0" xfId="6" applyFont="1" applyFill="1" applyAlignment="1">
      <alignment vertical="center"/>
    </xf>
    <xf numFmtId="0" fontId="55" fillId="4" borderId="0" xfId="6" applyFont="1" applyFill="1" applyAlignment="1">
      <alignment vertical="center"/>
    </xf>
    <xf numFmtId="0" fontId="115" fillId="0" borderId="0" xfId="6" applyFont="1" applyBorder="1" applyAlignment="1" applyProtection="1">
      <alignment vertical="center"/>
      <protection hidden="1"/>
    </xf>
    <xf numFmtId="0" fontId="55" fillId="16" borderId="0" xfId="6" applyFont="1" applyFill="1" applyAlignment="1">
      <alignment horizontal="center" vertical="center"/>
    </xf>
    <xf numFmtId="0" fontId="55" fillId="0" borderId="0" xfId="6" applyFont="1" applyAlignment="1">
      <alignment vertical="center"/>
    </xf>
    <xf numFmtId="0" fontId="115" fillId="0" borderId="0" xfId="6" applyFont="1" applyBorder="1" applyAlignment="1">
      <alignment vertical="center"/>
    </xf>
    <xf numFmtId="0" fontId="27" fillId="0" borderId="0" xfId="6" applyFont="1" applyAlignment="1" applyProtection="1">
      <alignment horizontal="right" vertical="center"/>
      <protection hidden="1"/>
    </xf>
    <xf numFmtId="0" fontId="33" fillId="0" borderId="0" xfId="6" applyFont="1" applyAlignment="1">
      <alignment vertical="center"/>
    </xf>
    <xf numFmtId="0" fontId="6" fillId="0" borderId="0" xfId="0" applyFont="1">
      <alignment vertical="center"/>
    </xf>
    <xf numFmtId="0" fontId="6" fillId="0" borderId="0" xfId="0" applyFont="1" applyAlignment="1">
      <alignment horizontal="center" vertical="center"/>
    </xf>
    <xf numFmtId="0" fontId="129" fillId="0" borderId="0" xfId="0" applyFont="1">
      <alignment vertical="center"/>
    </xf>
    <xf numFmtId="0" fontId="130" fillId="0" borderId="0" xfId="8">
      <alignment vertical="center"/>
    </xf>
    <xf numFmtId="0" fontId="129" fillId="7" borderId="34" xfId="0" applyFont="1" applyFill="1" applyBorder="1" applyAlignment="1">
      <alignment horizontal="center" vertical="center"/>
    </xf>
    <xf numFmtId="0" fontId="129" fillId="7" borderId="35" xfId="0" applyFont="1" applyFill="1" applyBorder="1" applyAlignment="1">
      <alignment horizontal="center" vertical="center"/>
    </xf>
    <xf numFmtId="0" fontId="129" fillId="7" borderId="36" xfId="0" applyFont="1" applyFill="1" applyBorder="1" applyAlignment="1">
      <alignment horizontal="center" vertical="center"/>
    </xf>
    <xf numFmtId="0" fontId="131" fillId="7" borderId="34" xfId="7" applyFont="1" applyFill="1" applyBorder="1" applyProtection="1">
      <alignment vertical="center"/>
      <protection locked="0"/>
    </xf>
    <xf numFmtId="0" fontId="131" fillId="7" borderId="35" xfId="7" applyFont="1" applyFill="1" applyBorder="1" applyProtection="1">
      <alignment vertical="center"/>
      <protection locked="0"/>
    </xf>
    <xf numFmtId="0" fontId="131" fillId="7" borderId="36" xfId="7" applyFont="1" applyFill="1" applyBorder="1" applyProtection="1">
      <alignment vertical="center"/>
      <protection locked="0"/>
    </xf>
    <xf numFmtId="0" fontId="132" fillId="10" borderId="23" xfId="0" applyFont="1" applyFill="1" applyBorder="1" applyAlignment="1">
      <alignment horizontal="center" vertical="center"/>
    </xf>
    <xf numFmtId="0" fontId="133" fillId="0" borderId="37" xfId="0" applyFont="1" applyBorder="1" applyProtection="1">
      <alignment vertical="center"/>
      <protection locked="0"/>
    </xf>
    <xf numFmtId="0" fontId="133" fillId="0" borderId="38" xfId="0" applyFont="1" applyBorder="1" applyProtection="1">
      <alignment vertical="center"/>
      <protection locked="0"/>
    </xf>
    <xf numFmtId="0" fontId="133" fillId="0" borderId="39" xfId="0" applyFont="1" applyBorder="1" applyProtection="1">
      <alignment vertical="center"/>
      <protection locked="0"/>
    </xf>
    <xf numFmtId="0" fontId="135" fillId="11" borderId="0" xfId="6" applyFont="1" applyFill="1" applyAlignment="1">
      <alignment vertical="center"/>
    </xf>
    <xf numFmtId="0" fontId="135" fillId="0" borderId="0" xfId="6" applyFont="1" applyAlignment="1">
      <alignment vertical="center"/>
    </xf>
    <xf numFmtId="0" fontId="55" fillId="2" borderId="0" xfId="6" applyFont="1" applyFill="1" applyAlignment="1">
      <alignment horizontal="left" vertical="center"/>
    </xf>
    <xf numFmtId="0" fontId="136" fillId="0" borderId="0" xfId="6" applyFont="1" applyAlignment="1">
      <alignment horizontal="right" vertical="center" shrinkToFit="1"/>
    </xf>
    <xf numFmtId="0" fontId="136" fillId="0" borderId="0" xfId="6" applyFont="1" applyAlignment="1" applyProtection="1">
      <alignment horizontal="right" vertical="center"/>
      <protection hidden="1"/>
    </xf>
    <xf numFmtId="0" fontId="137" fillId="2" borderId="0" xfId="6" applyFont="1" applyFill="1" applyAlignment="1">
      <alignment vertical="center"/>
    </xf>
    <xf numFmtId="0" fontId="55" fillId="2" borderId="0" xfId="6" applyFont="1" applyFill="1" applyAlignment="1">
      <alignment vertical="center"/>
    </xf>
    <xf numFmtId="0" fontId="55" fillId="2" borderId="0" xfId="6" applyFont="1" applyFill="1" applyAlignment="1">
      <alignment horizontal="center" vertical="center"/>
    </xf>
    <xf numFmtId="38" fontId="55" fillId="2" borderId="0" xfId="6" applyNumberFormat="1" applyFont="1" applyFill="1" applyAlignment="1">
      <alignment vertical="center"/>
    </xf>
    <xf numFmtId="0" fontId="138" fillId="2" borderId="0" xfId="6" applyFont="1" applyFill="1" applyAlignment="1">
      <alignment vertical="center"/>
    </xf>
    <xf numFmtId="0" fontId="53" fillId="2" borderId="0" xfId="6" applyFont="1" applyFill="1" applyAlignment="1">
      <alignment vertical="center"/>
    </xf>
    <xf numFmtId="0" fontId="139" fillId="2" borderId="0" xfId="6" applyFont="1" applyFill="1" applyAlignment="1">
      <alignment vertical="center"/>
    </xf>
    <xf numFmtId="0" fontId="139" fillId="2" borderId="0" xfId="6" applyFont="1" applyFill="1" applyAlignment="1">
      <alignment horizontal="right" vertical="center"/>
    </xf>
    <xf numFmtId="177" fontId="55" fillId="2" borderId="0" xfId="6" applyNumberFormat="1" applyFont="1" applyFill="1" applyAlignment="1">
      <alignment vertical="center"/>
    </xf>
    <xf numFmtId="49" fontId="54" fillId="2" borderId="0" xfId="6" applyNumberFormat="1" applyFont="1" applyFill="1" applyAlignment="1">
      <alignment vertical="center" wrapText="1"/>
    </xf>
    <xf numFmtId="49" fontId="55" fillId="2" borderId="0" xfId="6" applyNumberFormat="1" applyFont="1" applyFill="1" applyAlignment="1">
      <alignment vertical="top"/>
    </xf>
    <xf numFmtId="49" fontId="66" fillId="2" borderId="0" xfId="6" applyNumberFormat="1" applyFont="1" applyFill="1" applyAlignment="1">
      <alignment vertical="top"/>
    </xf>
    <xf numFmtId="49" fontId="115" fillId="2" borderId="0" xfId="6" applyNumberFormat="1" applyFont="1" applyFill="1" applyAlignment="1">
      <alignment vertical="top"/>
    </xf>
    <xf numFmtId="0" fontId="115" fillId="2" borderId="0" xfId="6" applyFont="1" applyFill="1" applyAlignment="1">
      <alignment vertical="center"/>
    </xf>
    <xf numFmtId="49" fontId="112" fillId="2" borderId="0" xfId="6" applyNumberFormat="1" applyFont="1" applyFill="1" applyAlignment="1">
      <alignment vertical="top"/>
    </xf>
    <xf numFmtId="49" fontId="55" fillId="0" borderId="0" xfId="6" applyNumberFormat="1" applyFont="1" applyFill="1" applyAlignment="1" applyProtection="1">
      <alignment vertical="top"/>
    </xf>
    <xf numFmtId="49" fontId="140" fillId="17" borderId="0" xfId="6" applyNumberFormat="1" applyFont="1" applyFill="1" applyBorder="1" applyAlignment="1">
      <alignment vertical="top"/>
    </xf>
    <xf numFmtId="49" fontId="141" fillId="17" borderId="0" xfId="6" applyNumberFormat="1" applyFont="1" applyFill="1" applyBorder="1" applyAlignment="1">
      <alignment vertical="top"/>
    </xf>
    <xf numFmtId="0" fontId="55" fillId="0" borderId="0" xfId="6" applyFont="1" applyFill="1" applyAlignment="1" applyProtection="1">
      <alignment vertical="center"/>
    </xf>
    <xf numFmtId="49" fontId="55" fillId="2" borderId="0" xfId="6" applyNumberFormat="1" applyFont="1" applyFill="1" applyAlignment="1">
      <alignment horizontal="left" vertical="center"/>
    </xf>
    <xf numFmtId="49" fontId="135" fillId="2" borderId="0" xfId="6" applyNumberFormat="1" applyFont="1" applyFill="1" applyAlignment="1">
      <alignment vertical="center"/>
    </xf>
    <xf numFmtId="49" fontId="134" fillId="2" borderId="0" xfId="6" applyNumberFormat="1" applyFont="1" applyFill="1" applyAlignment="1">
      <alignment vertical="center"/>
    </xf>
    <xf numFmtId="0" fontId="135" fillId="2" borderId="0" xfId="6" applyFont="1" applyFill="1" applyAlignment="1">
      <alignment vertical="center"/>
    </xf>
    <xf numFmtId="0" fontId="142" fillId="2" borderId="0" xfId="6" applyFont="1" applyFill="1" applyAlignment="1">
      <alignment vertical="center"/>
    </xf>
    <xf numFmtId="49" fontId="134" fillId="2" borderId="0" xfId="6" applyNumberFormat="1" applyFont="1" applyFill="1" applyAlignment="1">
      <alignment vertical="center" wrapText="1"/>
    </xf>
    <xf numFmtId="0" fontId="138" fillId="2" borderId="0" xfId="6" applyFont="1" applyFill="1" applyAlignment="1">
      <alignment horizontal="center" vertical="center"/>
    </xf>
    <xf numFmtId="0" fontId="135" fillId="2" borderId="0" xfId="6" applyFont="1" applyFill="1" applyAlignment="1">
      <alignment vertical="center" wrapText="1"/>
    </xf>
    <xf numFmtId="0" fontId="150" fillId="7" borderId="23" xfId="0" applyFont="1" applyFill="1" applyBorder="1" applyAlignment="1">
      <alignment horizontal="center" vertical="center"/>
    </xf>
    <xf numFmtId="0" fontId="6" fillId="18" borderId="0" xfId="5" applyFont="1" applyFill="1" applyAlignment="1" applyProtection="1">
      <alignment vertical="center" shrinkToFit="1"/>
      <protection hidden="1"/>
    </xf>
    <xf numFmtId="0" fontId="6" fillId="19" borderId="0" xfId="5" applyFont="1" applyFill="1" applyAlignment="1" applyProtection="1">
      <alignment vertical="center" shrinkToFit="1"/>
      <protection hidden="1"/>
    </xf>
    <xf numFmtId="0" fontId="4" fillId="19" borderId="0" xfId="5" applyFont="1" applyFill="1" applyAlignment="1" applyProtection="1">
      <alignment vertical="center"/>
      <protection hidden="1"/>
    </xf>
    <xf numFmtId="0" fontId="5" fillId="18" borderId="0" xfId="5" applyFont="1" applyFill="1" applyAlignment="1" applyProtection="1">
      <alignment vertical="center"/>
      <protection hidden="1"/>
    </xf>
    <xf numFmtId="0" fontId="6" fillId="18" borderId="0" xfId="5" applyFont="1" applyFill="1" applyAlignment="1" applyProtection="1">
      <alignment vertical="center"/>
      <protection hidden="1"/>
    </xf>
    <xf numFmtId="0" fontId="6" fillId="18" borderId="0" xfId="5" applyFont="1" applyFill="1" applyAlignment="1" applyProtection="1">
      <alignment horizontal="center" vertical="center"/>
      <protection hidden="1"/>
    </xf>
    <xf numFmtId="38" fontId="6" fillId="18" borderId="0" xfId="5" applyNumberFormat="1" applyFont="1" applyFill="1" applyAlignment="1" applyProtection="1">
      <alignment vertical="center"/>
      <protection hidden="1"/>
    </xf>
    <xf numFmtId="0" fontId="6" fillId="19" borderId="0" xfId="5" applyFont="1" applyFill="1" applyAlignment="1" applyProtection="1">
      <alignment vertical="center"/>
      <protection hidden="1"/>
    </xf>
    <xf numFmtId="0" fontId="3" fillId="19" borderId="0" xfId="5" applyFont="1" applyFill="1" applyAlignment="1" applyProtection="1">
      <alignment vertical="center"/>
      <protection hidden="1"/>
    </xf>
    <xf numFmtId="0" fontId="7" fillId="19" borderId="0" xfId="5" applyFont="1" applyFill="1" applyAlignment="1" applyProtection="1">
      <alignment vertical="center"/>
      <protection hidden="1"/>
    </xf>
    <xf numFmtId="176" fontId="7" fillId="19" borderId="0" xfId="5" applyNumberFormat="1" applyFont="1" applyFill="1" applyAlignment="1" applyProtection="1">
      <alignment vertical="center"/>
      <protection hidden="1"/>
    </xf>
    <xf numFmtId="0" fontId="4" fillId="18" borderId="0" xfId="5" applyFont="1" applyFill="1" applyAlignment="1" applyProtection="1">
      <alignment vertical="center"/>
      <protection hidden="1"/>
    </xf>
    <xf numFmtId="0" fontId="4" fillId="18" borderId="0" xfId="5" applyFont="1" applyFill="1" applyAlignment="1" applyProtection="1">
      <alignment horizontal="center" vertical="center"/>
      <protection hidden="1"/>
    </xf>
    <xf numFmtId="38" fontId="4" fillId="18" borderId="0" xfId="5" applyNumberFormat="1" applyFont="1" applyFill="1" applyAlignment="1" applyProtection="1">
      <alignment vertical="center"/>
      <protection hidden="1"/>
    </xf>
    <xf numFmtId="0" fontId="7" fillId="19" borderId="0" xfId="5" applyFont="1" applyFill="1" applyAlignment="1" applyProtection="1">
      <alignment horizontal="right" vertical="center"/>
      <protection hidden="1"/>
    </xf>
    <xf numFmtId="49" fontId="6" fillId="19" borderId="0" xfId="5" applyNumberFormat="1" applyFont="1" applyFill="1" applyAlignment="1" applyProtection="1">
      <alignment vertical="center"/>
      <protection hidden="1"/>
    </xf>
    <xf numFmtId="0" fontId="7" fillId="18" borderId="0" xfId="5" applyFont="1" applyFill="1" applyAlignment="1" applyProtection="1">
      <alignment vertical="center"/>
      <protection hidden="1"/>
    </xf>
    <xf numFmtId="0" fontId="9" fillId="18" borderId="0" xfId="5" applyFont="1" applyFill="1" applyAlignment="1" applyProtection="1">
      <alignment vertical="center"/>
      <protection hidden="1"/>
    </xf>
    <xf numFmtId="0" fontId="9" fillId="18" borderId="0" xfId="5" applyFont="1" applyFill="1" applyAlignment="1" applyProtection="1">
      <alignment horizontal="right" vertical="center"/>
      <protection hidden="1"/>
    </xf>
    <xf numFmtId="177" fontId="6" fillId="19" borderId="0" xfId="5" applyNumberFormat="1" applyFont="1" applyFill="1" applyAlignment="1" applyProtection="1">
      <alignment vertical="center"/>
      <protection hidden="1"/>
    </xf>
    <xf numFmtId="0" fontId="9" fillId="18" borderId="0" xfId="5" applyFont="1" applyFill="1" applyAlignment="1" applyProtection="1">
      <alignment horizontal="center" vertical="center"/>
      <protection hidden="1"/>
    </xf>
    <xf numFmtId="0" fontId="10" fillId="18" borderId="0" xfId="5" applyFont="1" applyFill="1" applyAlignment="1" applyProtection="1">
      <alignment vertical="center" shrinkToFit="1"/>
      <protection hidden="1"/>
    </xf>
    <xf numFmtId="49" fontId="7" fillId="19" borderId="0" xfId="5" applyNumberFormat="1" applyFont="1" applyFill="1" applyAlignment="1" applyProtection="1">
      <alignment vertical="center"/>
      <protection hidden="1"/>
    </xf>
    <xf numFmtId="49" fontId="7" fillId="19" borderId="0" xfId="5" applyNumberFormat="1" applyFont="1" applyFill="1" applyAlignment="1" applyProtection="1">
      <alignment horizontal="center" vertical="center"/>
      <protection hidden="1"/>
    </xf>
    <xf numFmtId="0" fontId="6" fillId="18" borderId="0" xfId="5" applyFont="1" applyFill="1" applyAlignment="1" applyProtection="1">
      <alignment horizontal="left" vertical="center" wrapText="1"/>
      <protection hidden="1"/>
    </xf>
    <xf numFmtId="49" fontId="6" fillId="18" borderId="0" xfId="5" applyNumberFormat="1" applyFont="1" applyFill="1" applyAlignment="1" applyProtection="1">
      <alignment vertical="center"/>
      <protection hidden="1"/>
    </xf>
    <xf numFmtId="49" fontId="7" fillId="18" borderId="0" xfId="5" applyNumberFormat="1" applyFont="1" applyFill="1" applyAlignment="1" applyProtection="1">
      <alignment vertical="center"/>
      <protection hidden="1"/>
    </xf>
    <xf numFmtId="49" fontId="7" fillId="19" borderId="0" xfId="5" applyNumberFormat="1" applyFont="1" applyFill="1" applyAlignment="1" applyProtection="1">
      <alignment vertical="center" shrinkToFit="1"/>
      <protection hidden="1"/>
    </xf>
    <xf numFmtId="0" fontId="10" fillId="18" borderId="0" xfId="5" applyFont="1" applyFill="1" applyAlignment="1" applyProtection="1">
      <alignment horizontal="left" vertical="center" shrinkToFit="1"/>
      <protection hidden="1"/>
    </xf>
    <xf numFmtId="0" fontId="6" fillId="18" borderId="0" xfId="5" applyFont="1" applyFill="1" applyAlignment="1" applyProtection="1">
      <alignment horizontal="left" vertical="center"/>
      <protection hidden="1"/>
    </xf>
    <xf numFmtId="0" fontId="7" fillId="18" borderId="0" xfId="5" applyFont="1" applyFill="1" applyAlignment="1" applyProtection="1">
      <alignment vertical="center" shrinkToFit="1"/>
      <protection hidden="1"/>
    </xf>
    <xf numFmtId="49" fontId="12" fillId="19" borderId="0" xfId="5" applyNumberFormat="1" applyFont="1" applyFill="1" applyAlignment="1" applyProtection="1">
      <alignment vertical="center" shrinkToFit="1"/>
      <protection hidden="1"/>
    </xf>
    <xf numFmtId="0" fontId="7" fillId="19" borderId="0" xfId="5" applyFont="1" applyFill="1" applyAlignment="1" applyProtection="1">
      <alignment vertical="center" shrinkToFit="1"/>
      <protection hidden="1"/>
    </xf>
    <xf numFmtId="0" fontId="7" fillId="19" borderId="0" xfId="5" applyFont="1" applyFill="1" applyAlignment="1" applyProtection="1">
      <alignment horizontal="left" vertical="center" shrinkToFit="1"/>
      <protection hidden="1"/>
    </xf>
    <xf numFmtId="0" fontId="10" fillId="18" borderId="0" xfId="5" applyFont="1" applyFill="1" applyAlignment="1" applyProtection="1">
      <alignment vertical="center"/>
      <protection hidden="1"/>
    </xf>
    <xf numFmtId="49" fontId="14" fillId="18" borderId="0" xfId="5" applyNumberFormat="1" applyFont="1" applyFill="1" applyAlignment="1" applyProtection="1">
      <alignment horizontal="center" vertical="center" shrinkToFit="1"/>
      <protection hidden="1"/>
    </xf>
    <xf numFmtId="0" fontId="6" fillId="18" borderId="0" xfId="5" applyFont="1" applyFill="1" applyAlignment="1" applyProtection="1">
      <alignment vertical="center" wrapText="1"/>
      <protection hidden="1"/>
    </xf>
    <xf numFmtId="0" fontId="7" fillId="18" borderId="0" xfId="5" applyFont="1" applyFill="1" applyAlignment="1" applyProtection="1">
      <alignment horizontal="left" vertical="center" shrinkToFit="1"/>
      <protection hidden="1"/>
    </xf>
    <xf numFmtId="0" fontId="7" fillId="19" borderId="0" xfId="5" applyFont="1" applyFill="1" applyAlignment="1" applyProtection="1">
      <alignment vertical="center" textRotation="255"/>
      <protection hidden="1"/>
    </xf>
    <xf numFmtId="0" fontId="4" fillId="19" borderId="0" xfId="5" applyFont="1" applyFill="1" applyAlignment="1" applyProtection="1">
      <alignment vertical="center" textRotation="255"/>
      <protection hidden="1"/>
    </xf>
    <xf numFmtId="0" fontId="15" fillId="19" borderId="0" xfId="5" applyFont="1" applyFill="1" applyAlignment="1" applyProtection="1">
      <alignment vertical="center"/>
      <protection hidden="1"/>
    </xf>
    <xf numFmtId="0" fontId="6" fillId="18" borderId="0" xfId="5" applyFont="1" applyFill="1" applyAlignment="1" applyProtection="1">
      <alignment horizontal="right" vertical="center" wrapText="1"/>
      <protection hidden="1"/>
    </xf>
    <xf numFmtId="0" fontId="8" fillId="19" borderId="0" xfId="5" applyFont="1" applyFill="1" applyAlignment="1" applyProtection="1">
      <alignment horizontal="right" vertical="center"/>
      <protection hidden="1"/>
    </xf>
    <xf numFmtId="0" fontId="10" fillId="19" borderId="0" xfId="5" applyFont="1" applyFill="1" applyAlignment="1" applyProtection="1">
      <alignment horizontal="right" vertical="center" wrapText="1"/>
      <protection hidden="1"/>
    </xf>
    <xf numFmtId="0" fontId="6" fillId="19" borderId="0" xfId="5" applyFont="1" applyFill="1" applyAlignment="1" applyProtection="1">
      <alignment horizontal="right" vertical="center" wrapText="1"/>
      <protection hidden="1"/>
    </xf>
    <xf numFmtId="0" fontId="6" fillId="19" borderId="0" xfId="5" applyFont="1" applyFill="1" applyAlignment="1" applyProtection="1">
      <alignment horizontal="left" vertical="center" wrapText="1"/>
      <protection hidden="1"/>
    </xf>
    <xf numFmtId="0" fontId="10" fillId="18" borderId="30" xfId="5" applyFont="1" applyFill="1" applyBorder="1" applyAlignment="1" applyProtection="1">
      <alignment vertical="center"/>
      <protection hidden="1"/>
    </xf>
    <xf numFmtId="0" fontId="6" fillId="18" borderId="30" xfId="5" applyFont="1" applyFill="1" applyBorder="1" applyAlignment="1" applyProtection="1">
      <alignment horizontal="left" vertical="center" wrapText="1"/>
      <protection hidden="1"/>
    </xf>
    <xf numFmtId="0" fontId="6" fillId="19" borderId="30" xfId="5" applyFont="1" applyFill="1" applyBorder="1" applyAlignment="1" applyProtection="1">
      <alignment horizontal="left" vertical="center" wrapText="1"/>
      <protection hidden="1"/>
    </xf>
    <xf numFmtId="0" fontId="4" fillId="19" borderId="30" xfId="5" applyFont="1" applyFill="1" applyBorder="1" applyAlignment="1" applyProtection="1">
      <alignment vertical="center"/>
      <protection hidden="1"/>
    </xf>
    <xf numFmtId="0" fontId="7" fillId="18" borderId="0" xfId="5" applyFont="1" applyFill="1" applyAlignment="1" applyProtection="1">
      <alignment horizontal="center" vertical="center" shrinkToFit="1"/>
      <protection hidden="1"/>
    </xf>
    <xf numFmtId="0" fontId="7" fillId="19" borderId="0" xfId="5" applyFont="1" applyFill="1" applyAlignment="1" applyProtection="1">
      <alignment horizontal="center" vertical="center" shrinkToFit="1"/>
      <protection hidden="1"/>
    </xf>
    <xf numFmtId="0" fontId="10" fillId="19" borderId="0" xfId="5" applyFont="1" applyFill="1" applyAlignment="1" applyProtection="1">
      <alignment vertical="center"/>
      <protection hidden="1"/>
    </xf>
    <xf numFmtId="0" fontId="15" fillId="18" borderId="0" xfId="5" applyFont="1" applyFill="1" applyAlignment="1" applyProtection="1">
      <alignment vertical="center"/>
      <protection hidden="1"/>
    </xf>
    <xf numFmtId="0" fontId="22" fillId="19" borderId="0" xfId="5" applyFont="1" applyFill="1" applyAlignment="1" applyProtection="1">
      <alignment vertical="center"/>
      <protection hidden="1"/>
    </xf>
    <xf numFmtId="0" fontId="10" fillId="19" borderId="0" xfId="5" applyFont="1" applyFill="1" applyAlignment="1" applyProtection="1">
      <alignment horizontal="left" vertical="center" wrapText="1"/>
      <protection hidden="1"/>
    </xf>
    <xf numFmtId="0" fontId="14" fillId="18" borderId="0" xfId="5" applyFont="1" applyFill="1" applyAlignment="1" applyProtection="1">
      <alignment horizontal="center" vertical="center"/>
      <protection hidden="1"/>
    </xf>
    <xf numFmtId="0" fontId="117" fillId="19" borderId="0" xfId="5" applyFont="1" applyFill="1" applyAlignment="1" applyProtection="1">
      <alignment horizontal="left" vertical="center" wrapText="1"/>
      <protection hidden="1"/>
    </xf>
    <xf numFmtId="0" fontId="118" fillId="19" borderId="0" xfId="5" applyFont="1" applyFill="1" applyAlignment="1" applyProtection="1">
      <alignment horizontal="left" vertical="center" wrapText="1"/>
      <protection hidden="1"/>
    </xf>
    <xf numFmtId="0" fontId="119" fillId="19" borderId="0" xfId="5" applyFont="1" applyFill="1" applyAlignment="1" applyProtection="1">
      <alignment vertical="center" wrapText="1"/>
      <protection hidden="1"/>
    </xf>
    <xf numFmtId="0" fontId="120" fillId="19" borderId="0" xfId="5" applyFont="1" applyFill="1" applyAlignment="1" applyProtection="1">
      <alignment horizontal="center" vertical="center"/>
      <protection hidden="1"/>
    </xf>
    <xf numFmtId="0" fontId="121" fillId="19" borderId="0" xfId="5" applyFont="1" applyFill="1" applyAlignment="1" applyProtection="1">
      <alignment vertical="center" wrapText="1"/>
      <protection hidden="1"/>
    </xf>
    <xf numFmtId="0" fontId="117" fillId="19" borderId="0" xfId="5" applyFont="1" applyFill="1" applyAlignment="1" applyProtection="1">
      <alignment horizontal="left" vertical="center" shrinkToFit="1"/>
      <protection hidden="1"/>
    </xf>
    <xf numFmtId="0" fontId="10" fillId="19" borderId="0" xfId="5" applyFont="1" applyFill="1" applyAlignment="1" applyProtection="1">
      <alignment horizontal="left" vertical="center" shrinkToFit="1"/>
      <protection hidden="1"/>
    </xf>
    <xf numFmtId="0" fontId="10" fillId="19" borderId="0" xfId="5" applyFont="1" applyFill="1" applyAlignment="1" applyProtection="1">
      <alignment vertical="center" shrinkToFit="1"/>
      <protection hidden="1"/>
    </xf>
    <xf numFmtId="0" fontId="118" fillId="19" borderId="0" xfId="5" applyFont="1" applyFill="1" applyAlignment="1" applyProtection="1">
      <alignment vertical="center"/>
      <protection hidden="1"/>
    </xf>
    <xf numFmtId="0" fontId="3" fillId="19" borderId="0" xfId="5" applyFont="1" applyFill="1" applyAlignment="1" applyProtection="1">
      <alignment vertical="center" shrinkToFit="1"/>
      <protection hidden="1"/>
    </xf>
    <xf numFmtId="0" fontId="14" fillId="19" borderId="0" xfId="5" applyFont="1" applyFill="1" applyAlignment="1" applyProtection="1">
      <alignment horizontal="left" vertical="center" wrapText="1"/>
      <protection hidden="1"/>
    </xf>
    <xf numFmtId="0" fontId="4" fillId="19" borderId="0" xfId="5" applyFont="1" applyFill="1" applyAlignment="1" applyProtection="1">
      <alignment horizontal="center" vertical="center"/>
      <protection hidden="1"/>
    </xf>
    <xf numFmtId="38" fontId="4" fillId="19" borderId="0" xfId="5" applyNumberFormat="1" applyFont="1" applyFill="1" applyAlignment="1" applyProtection="1">
      <alignment vertical="center"/>
      <protection hidden="1"/>
    </xf>
    <xf numFmtId="0" fontId="6" fillId="19" borderId="0" xfId="5" applyFont="1" applyFill="1" applyAlignment="1" applyProtection="1">
      <alignment horizontal="center" vertical="center" shrinkToFit="1"/>
      <protection hidden="1"/>
    </xf>
    <xf numFmtId="0" fontId="10" fillId="19" borderId="5" xfId="5" applyFont="1" applyFill="1" applyBorder="1" applyAlignment="1" applyProtection="1">
      <alignment vertical="center"/>
      <protection hidden="1"/>
    </xf>
    <xf numFmtId="0" fontId="4" fillId="19" borderId="2" xfId="5" applyFont="1" applyFill="1" applyBorder="1" applyAlignment="1" applyProtection="1">
      <alignment vertical="center"/>
      <protection hidden="1"/>
    </xf>
    <xf numFmtId="0" fontId="4" fillId="19" borderId="3" xfId="5" applyFont="1" applyFill="1" applyBorder="1" applyAlignment="1" applyProtection="1">
      <alignment vertical="center"/>
      <protection hidden="1"/>
    </xf>
    <xf numFmtId="0" fontId="23" fillId="19" borderId="0" xfId="5" applyFont="1" applyFill="1" applyAlignment="1" applyProtection="1">
      <alignment horizontal="center" vertical="center"/>
      <protection hidden="1"/>
    </xf>
    <xf numFmtId="178" fontId="24" fillId="19" borderId="0" xfId="5" applyNumberFormat="1" applyFont="1" applyFill="1" applyAlignment="1" applyProtection="1">
      <alignment horizontal="center" vertical="center"/>
      <protection hidden="1"/>
    </xf>
    <xf numFmtId="178" fontId="100" fillId="19" borderId="0" xfId="5" applyNumberFormat="1" applyFont="1" applyFill="1" applyAlignment="1" applyProtection="1">
      <alignment horizontal="center" vertical="center"/>
      <protection hidden="1"/>
    </xf>
    <xf numFmtId="178" fontId="8" fillId="19" borderId="0" xfId="5" applyNumberFormat="1" applyFont="1" applyFill="1" applyAlignment="1" applyProtection="1">
      <alignment horizontal="center" vertical="center"/>
      <protection hidden="1"/>
    </xf>
    <xf numFmtId="0" fontId="10" fillId="19" borderId="0" xfId="5" applyFont="1" applyFill="1" applyAlignment="1" applyProtection="1">
      <alignment horizontal="left" vertical="center"/>
      <protection hidden="1"/>
    </xf>
    <xf numFmtId="0" fontId="4" fillId="18" borderId="30" xfId="5" applyFont="1" applyFill="1" applyBorder="1" applyAlignment="1" applyProtection="1">
      <alignment vertical="center"/>
      <protection hidden="1"/>
    </xf>
    <xf numFmtId="0" fontId="4" fillId="18" borderId="30" xfId="5" applyFont="1" applyFill="1" applyBorder="1" applyAlignment="1" applyProtection="1">
      <alignment horizontal="center" vertical="center"/>
      <protection hidden="1"/>
    </xf>
    <xf numFmtId="38" fontId="4" fillId="18" borderId="30" xfId="5" applyNumberFormat="1" applyFont="1" applyFill="1" applyBorder="1" applyAlignment="1" applyProtection="1">
      <alignment vertical="center"/>
      <protection hidden="1"/>
    </xf>
    <xf numFmtId="0" fontId="6" fillId="19" borderId="30" xfId="5" applyFont="1" applyFill="1" applyBorder="1" applyAlignment="1" applyProtection="1">
      <alignment horizontal="center" vertical="center" shrinkToFit="1"/>
      <protection hidden="1"/>
    </xf>
    <xf numFmtId="0" fontId="6" fillId="19" borderId="0" xfId="5" applyFont="1" applyFill="1" applyAlignment="1" applyProtection="1">
      <alignment horizontal="center" vertical="center"/>
      <protection hidden="1"/>
    </xf>
    <xf numFmtId="0" fontId="10" fillId="18" borderId="0" xfId="5" applyFont="1" applyFill="1" applyAlignment="1" applyProtection="1">
      <alignment vertical="center" wrapText="1"/>
      <protection hidden="1"/>
    </xf>
    <xf numFmtId="0" fontId="10" fillId="19" borderId="0" xfId="5" applyFont="1" applyFill="1" applyAlignment="1" applyProtection="1">
      <alignment vertical="center" wrapText="1"/>
      <protection hidden="1"/>
    </xf>
    <xf numFmtId="0" fontId="10" fillId="19" borderId="0" xfId="5" applyFont="1" applyFill="1" applyAlignment="1" applyProtection="1">
      <alignment horizontal="right" vertical="center"/>
      <protection hidden="1"/>
    </xf>
    <xf numFmtId="0" fontId="18" fillId="18" borderId="0" xfId="5" applyFont="1" applyFill="1" applyAlignment="1" applyProtection="1">
      <alignment vertical="center"/>
      <protection hidden="1"/>
    </xf>
    <xf numFmtId="0" fontId="18" fillId="19" borderId="0" xfId="5" applyFont="1" applyFill="1" applyAlignment="1" applyProtection="1">
      <alignment vertical="center"/>
      <protection hidden="1"/>
    </xf>
    <xf numFmtId="0" fontId="10" fillId="18" borderId="0" xfId="5" applyFont="1" applyFill="1" applyAlignment="1" applyProtection="1">
      <alignment horizontal="left" vertical="center"/>
      <protection hidden="1"/>
    </xf>
    <xf numFmtId="0" fontId="10" fillId="18" borderId="0" xfId="5" applyFont="1" applyFill="1" applyAlignment="1" applyProtection="1">
      <alignment horizontal="center" vertical="center"/>
      <protection hidden="1"/>
    </xf>
    <xf numFmtId="0" fontId="10" fillId="19" borderId="0" xfId="5" applyFont="1" applyFill="1" applyAlignment="1" applyProtection="1">
      <alignment horizontal="center" vertical="center"/>
      <protection hidden="1"/>
    </xf>
    <xf numFmtId="38" fontId="10" fillId="18" borderId="0" xfId="5" applyNumberFormat="1" applyFont="1" applyFill="1" applyAlignment="1" applyProtection="1">
      <alignment vertical="center"/>
      <protection hidden="1"/>
    </xf>
    <xf numFmtId="0" fontId="10" fillId="18" borderId="0" xfId="5" applyFont="1" applyFill="1" applyAlignment="1" applyProtection="1">
      <alignment horizontal="left" vertical="center" wrapText="1"/>
      <protection hidden="1"/>
    </xf>
    <xf numFmtId="0" fontId="10" fillId="19" borderId="30" xfId="5" applyFont="1" applyFill="1" applyBorder="1" applyAlignment="1" applyProtection="1">
      <alignment vertical="center"/>
      <protection hidden="1"/>
    </xf>
    <xf numFmtId="0" fontId="10" fillId="18" borderId="0" xfId="5" applyFont="1" applyFill="1" applyAlignment="1" applyProtection="1">
      <alignment horizontal="left" vertical="center" wrapText="1" indent="1"/>
      <protection hidden="1"/>
    </xf>
    <xf numFmtId="0" fontId="17" fillId="19" borderId="0" xfId="5" applyFont="1" applyFill="1" applyAlignment="1" applyProtection="1">
      <alignment vertical="center"/>
      <protection hidden="1"/>
    </xf>
    <xf numFmtId="0" fontId="17" fillId="19" borderId="0" xfId="5" applyFont="1" applyFill="1" applyAlignment="1" applyProtection="1">
      <alignment vertical="top"/>
      <protection hidden="1"/>
    </xf>
    <xf numFmtId="0" fontId="4" fillId="19" borderId="0" xfId="5" applyFont="1" applyFill="1" applyAlignment="1" applyProtection="1">
      <alignment vertical="top"/>
      <protection hidden="1"/>
    </xf>
    <xf numFmtId="0" fontId="37" fillId="18" borderId="0" xfId="6" applyFont="1" applyFill="1" applyAlignment="1" applyProtection="1">
      <alignment horizontal="right" vertical="center"/>
      <protection hidden="1"/>
    </xf>
    <xf numFmtId="0" fontId="37" fillId="19" borderId="0" xfId="6" applyFont="1" applyFill="1" applyAlignment="1" applyProtection="1">
      <alignment vertical="center"/>
      <protection hidden="1"/>
    </xf>
    <xf numFmtId="0" fontId="37" fillId="19" borderId="0" xfId="6" applyFont="1" applyFill="1" applyAlignment="1" applyProtection="1">
      <alignment vertical="center" shrinkToFit="1"/>
      <protection hidden="1"/>
    </xf>
    <xf numFmtId="0" fontId="60" fillId="19" borderId="0" xfId="6" applyFont="1" applyFill="1" applyAlignment="1" applyProtection="1">
      <alignment horizontal="right" vertical="center"/>
      <protection hidden="1"/>
    </xf>
    <xf numFmtId="0" fontId="37" fillId="18" borderId="0" xfId="6" applyFont="1" applyFill="1" applyAlignment="1" applyProtection="1">
      <alignment vertical="center"/>
      <protection hidden="1"/>
    </xf>
    <xf numFmtId="0" fontId="28" fillId="18" borderId="0" xfId="6" applyFont="1" applyFill="1" applyAlignment="1" applyProtection="1">
      <alignment vertical="center"/>
      <protection hidden="1"/>
    </xf>
    <xf numFmtId="0" fontId="37" fillId="18" borderId="0" xfId="6" applyFont="1" applyFill="1" applyAlignment="1" applyProtection="1">
      <alignment horizontal="center" vertical="center"/>
      <protection hidden="1"/>
    </xf>
    <xf numFmtId="0" fontId="35" fillId="18" borderId="0" xfId="6" applyFont="1" applyFill="1" applyAlignment="1" applyProtection="1">
      <alignment vertical="center"/>
      <protection hidden="1"/>
    </xf>
    <xf numFmtId="0" fontId="62" fillId="18" borderId="0" xfId="6" applyFont="1" applyFill="1" applyProtection="1">
      <protection hidden="1"/>
    </xf>
    <xf numFmtId="0" fontId="63" fillId="18" borderId="0" xfId="6" applyFont="1" applyFill="1" applyAlignment="1" applyProtection="1">
      <alignment vertical="center"/>
      <protection hidden="1"/>
    </xf>
    <xf numFmtId="0" fontId="63" fillId="18" borderId="0" xfId="6" applyFont="1" applyFill="1" applyAlignment="1" applyProtection="1">
      <alignment horizontal="left" vertical="center"/>
      <protection hidden="1"/>
    </xf>
    <xf numFmtId="0" fontId="63" fillId="19" borderId="0" xfId="6" applyFont="1" applyFill="1" applyAlignment="1" applyProtection="1">
      <alignment vertical="center"/>
      <protection hidden="1"/>
    </xf>
    <xf numFmtId="0" fontId="36" fillId="18" borderId="0" xfId="6" applyFont="1" applyFill="1" applyAlignment="1" applyProtection="1">
      <alignment vertical="center"/>
      <protection hidden="1"/>
    </xf>
    <xf numFmtId="0" fontId="35" fillId="18" borderId="0" xfId="6" applyFont="1" applyFill="1" applyAlignment="1" applyProtection="1">
      <alignment vertical="center" wrapText="1"/>
      <protection hidden="1"/>
    </xf>
    <xf numFmtId="0" fontId="36" fillId="19" borderId="0" xfId="6" applyFont="1" applyFill="1" applyAlignment="1" applyProtection="1">
      <alignment vertical="center"/>
      <protection hidden="1"/>
    </xf>
    <xf numFmtId="0" fontId="36" fillId="18" borderId="0" xfId="6" applyFont="1" applyFill="1" applyAlignment="1" applyProtection="1">
      <alignment horizontal="right" vertical="center"/>
      <protection hidden="1"/>
    </xf>
    <xf numFmtId="0" fontId="60" fillId="18" borderId="0" xfId="6" applyFont="1" applyFill="1" applyAlignment="1" applyProtection="1">
      <alignment horizontal="left" vertical="top"/>
      <protection hidden="1"/>
    </xf>
    <xf numFmtId="0" fontId="35" fillId="18" borderId="0" xfId="6" applyFont="1" applyFill="1" applyAlignment="1" applyProtection="1">
      <alignment horizontal="right" vertical="center"/>
      <protection hidden="1"/>
    </xf>
    <xf numFmtId="0" fontId="35" fillId="18" borderId="0" xfId="6" applyFont="1" applyFill="1" applyAlignment="1" applyProtection="1">
      <alignment vertical="top" wrapText="1"/>
      <protection hidden="1"/>
    </xf>
    <xf numFmtId="0" fontId="36" fillId="19" borderId="0" xfId="6" applyFont="1" applyFill="1" applyAlignment="1" applyProtection="1">
      <alignment horizontal="center" vertical="center"/>
      <protection hidden="1"/>
    </xf>
    <xf numFmtId="0" fontId="60" fillId="18" borderId="7" xfId="6" applyFont="1" applyFill="1" applyBorder="1" applyAlignment="1" applyProtection="1">
      <alignment vertical="top"/>
      <protection hidden="1"/>
    </xf>
    <xf numFmtId="0" fontId="60" fillId="18" borderId="0" xfId="6" applyFont="1" applyFill="1" applyAlignment="1" applyProtection="1">
      <alignment vertical="top"/>
      <protection hidden="1"/>
    </xf>
    <xf numFmtId="0" fontId="36" fillId="18" borderId="0" xfId="6" applyFont="1" applyFill="1" applyAlignment="1" applyProtection="1">
      <alignment horizontal="center" vertical="center"/>
      <protection hidden="1"/>
    </xf>
    <xf numFmtId="0" fontId="136" fillId="19" borderId="0" xfId="6" applyFont="1" applyFill="1" applyAlignment="1" applyProtection="1">
      <alignment horizontal="right" vertical="center"/>
      <protection hidden="1"/>
    </xf>
    <xf numFmtId="0" fontId="66" fillId="20" borderId="0" xfId="6" applyFont="1" applyFill="1" applyAlignment="1" applyProtection="1">
      <alignment vertical="center"/>
    </xf>
    <xf numFmtId="0" fontId="111" fillId="18" borderId="0" xfId="6" applyFont="1" applyFill="1" applyAlignment="1" applyProtection="1">
      <alignment vertical="center"/>
    </xf>
    <xf numFmtId="0" fontId="112" fillId="19" borderId="0" xfId="6" applyFont="1" applyFill="1" applyAlignment="1" applyProtection="1">
      <alignment vertical="center"/>
    </xf>
    <xf numFmtId="0" fontId="54" fillId="20" borderId="0" xfId="6" applyFont="1" applyFill="1" applyAlignment="1" applyProtection="1">
      <alignment vertical="center"/>
    </xf>
    <xf numFmtId="0" fontId="66" fillId="20" borderId="0" xfId="6" applyFont="1" applyFill="1" applyAlignment="1" applyProtection="1">
      <alignment horizontal="center" vertical="top"/>
    </xf>
    <xf numFmtId="0" fontId="66" fillId="20" borderId="0" xfId="6" applyFont="1" applyFill="1" applyAlignment="1" applyProtection="1">
      <alignment horizontal="right" vertical="center"/>
    </xf>
    <xf numFmtId="0" fontId="106" fillId="20" borderId="0" xfId="6" applyFont="1" applyFill="1" applyAlignment="1" applyProtection="1">
      <alignment vertical="center"/>
    </xf>
    <xf numFmtId="0" fontId="66" fillId="20" borderId="0" xfId="6" applyFont="1" applyFill="1" applyAlignment="1" applyProtection="1">
      <alignment horizontal="center" vertical="center"/>
    </xf>
    <xf numFmtId="0" fontId="66" fillId="20" borderId="4" xfId="6" applyFont="1" applyFill="1" applyBorder="1" applyAlignment="1" applyProtection="1">
      <alignment vertical="center"/>
    </xf>
    <xf numFmtId="0" fontId="113" fillId="20" borderId="4" xfId="6" applyFont="1" applyFill="1" applyBorder="1" applyAlignment="1" applyProtection="1">
      <alignment vertical="center"/>
    </xf>
    <xf numFmtId="0" fontId="66" fillId="20" borderId="4" xfId="6" applyFont="1" applyFill="1" applyBorder="1" applyAlignment="1" applyProtection="1">
      <alignment horizontal="center" vertical="center"/>
    </xf>
    <xf numFmtId="0" fontId="66" fillId="20" borderId="0" xfId="6" applyFont="1" applyFill="1" applyBorder="1" applyAlignment="1" applyProtection="1">
      <alignment horizontal="center" vertical="center"/>
    </xf>
    <xf numFmtId="0" fontId="115" fillId="19" borderId="0" xfId="6" applyFont="1" applyFill="1" applyBorder="1" applyAlignment="1" applyProtection="1">
      <alignment vertical="center"/>
    </xf>
    <xf numFmtId="0" fontId="112" fillId="20" borderId="0" xfId="6" applyFont="1" applyFill="1" applyBorder="1" applyAlignment="1" applyProtection="1">
      <alignment horizontal="center" vertical="center"/>
    </xf>
    <xf numFmtId="0" fontId="112" fillId="19" borderId="0" xfId="6" applyFont="1" applyFill="1" applyBorder="1" applyAlignment="1" applyProtection="1">
      <alignment vertical="center"/>
    </xf>
    <xf numFmtId="0" fontId="66" fillId="19" borderId="0" xfId="6" applyFont="1" applyFill="1" applyAlignment="1" applyProtection="1">
      <alignment vertical="center"/>
    </xf>
    <xf numFmtId="0" fontId="54" fillId="3" borderId="16" xfId="6" applyFont="1" applyFill="1" applyBorder="1" applyAlignment="1">
      <alignment horizontal="center" vertical="center"/>
    </xf>
    <xf numFmtId="0" fontId="54" fillId="15" borderId="16" xfId="6" applyFont="1" applyFill="1" applyBorder="1" applyAlignment="1" applyProtection="1">
      <alignment horizontal="center" vertical="center"/>
    </xf>
    <xf numFmtId="0" fontId="54" fillId="4" borderId="16" xfId="6" applyFont="1" applyFill="1" applyBorder="1" applyAlignment="1">
      <alignment horizontal="center" vertical="center"/>
    </xf>
    <xf numFmtId="0" fontId="54" fillId="4" borderId="17" xfId="6" applyFont="1" applyFill="1" applyBorder="1" applyAlignment="1">
      <alignment horizontal="center" vertical="center"/>
    </xf>
    <xf numFmtId="0" fontId="123" fillId="0" borderId="18" xfId="6" applyFont="1" applyBorder="1" applyAlignment="1">
      <alignment horizontal="center" vertical="center"/>
    </xf>
    <xf numFmtId="0" fontId="54" fillId="20" borderId="16" xfId="6" applyFont="1" applyFill="1" applyBorder="1" applyAlignment="1" applyProtection="1">
      <alignment horizontal="center" vertical="center"/>
    </xf>
    <xf numFmtId="0" fontId="54" fillId="20" borderId="17" xfId="6" applyFont="1" applyFill="1" applyBorder="1" applyAlignment="1" applyProtection="1">
      <alignment horizontal="center" vertical="center"/>
    </xf>
    <xf numFmtId="0" fontId="123" fillId="19" borderId="18" xfId="6" applyFont="1" applyFill="1" applyBorder="1" applyAlignment="1" applyProtection="1">
      <alignment horizontal="center" vertical="center"/>
    </xf>
    <xf numFmtId="0" fontId="135" fillId="0" borderId="0" xfId="6" applyFont="1" applyAlignment="1" applyProtection="1">
      <alignment vertical="center"/>
      <protection hidden="1"/>
    </xf>
    <xf numFmtId="0" fontId="135" fillId="19" borderId="0" xfId="6" applyFont="1" applyFill="1" applyAlignment="1" applyProtection="1">
      <alignment vertical="center"/>
      <protection hidden="1"/>
    </xf>
    <xf numFmtId="0" fontId="55" fillId="18" borderId="0" xfId="6" applyFont="1" applyFill="1" applyAlignment="1" applyProtection="1">
      <alignment horizontal="left" vertical="center"/>
      <protection hidden="1"/>
    </xf>
    <xf numFmtId="0" fontId="136" fillId="19" borderId="0" xfId="6" applyFont="1" applyFill="1" applyAlignment="1" applyProtection="1">
      <alignment horizontal="right" vertical="center" shrinkToFit="1"/>
      <protection hidden="1"/>
    </xf>
    <xf numFmtId="0" fontId="137" fillId="18" borderId="0" xfId="6" applyFont="1" applyFill="1" applyAlignment="1" applyProtection="1">
      <alignment vertical="center"/>
      <protection hidden="1"/>
    </xf>
    <xf numFmtId="0" fontId="55" fillId="18" borderId="0" xfId="6" applyFont="1" applyFill="1" applyAlignment="1" applyProtection="1">
      <alignment vertical="center"/>
      <protection hidden="1"/>
    </xf>
    <xf numFmtId="0" fontId="55" fillId="18" borderId="0" xfId="6" applyFont="1" applyFill="1" applyAlignment="1" applyProtection="1">
      <alignment horizontal="center" vertical="center"/>
      <protection hidden="1"/>
    </xf>
    <xf numFmtId="38" fontId="55" fillId="18" borderId="0" xfId="6" applyNumberFormat="1" applyFont="1" applyFill="1" applyAlignment="1" applyProtection="1">
      <alignment vertical="center"/>
      <protection hidden="1"/>
    </xf>
    <xf numFmtId="0" fontId="138" fillId="18" borderId="0" xfId="6" applyFont="1" applyFill="1" applyAlignment="1" applyProtection="1">
      <alignment vertical="center"/>
      <protection hidden="1"/>
    </xf>
    <xf numFmtId="0" fontId="53" fillId="18" borderId="0" xfId="6" applyFont="1" applyFill="1" applyAlignment="1" applyProtection="1">
      <alignment vertical="center"/>
      <protection hidden="1"/>
    </xf>
    <xf numFmtId="0" fontId="139" fillId="18" borderId="0" xfId="6" applyFont="1" applyFill="1" applyAlignment="1" applyProtection="1">
      <alignment vertical="center"/>
      <protection hidden="1"/>
    </xf>
    <xf numFmtId="0" fontId="139" fillId="18" borderId="0" xfId="6" applyFont="1" applyFill="1" applyAlignment="1" applyProtection="1">
      <alignment horizontal="right" vertical="center"/>
      <protection hidden="1"/>
    </xf>
    <xf numFmtId="177" fontId="55" fillId="18" borderId="0" xfId="6" applyNumberFormat="1" applyFont="1" applyFill="1" applyAlignment="1" applyProtection="1">
      <alignment vertical="center"/>
      <protection hidden="1"/>
    </xf>
    <xf numFmtId="49" fontId="54" fillId="18" borderId="0" xfId="6" applyNumberFormat="1" applyFont="1" applyFill="1" applyAlignment="1" applyProtection="1">
      <alignment vertical="center" wrapText="1"/>
      <protection hidden="1"/>
    </xf>
    <xf numFmtId="49" fontId="55" fillId="18" borderId="0" xfId="6" applyNumberFormat="1" applyFont="1" applyFill="1" applyAlignment="1" applyProtection="1">
      <alignment vertical="top"/>
      <protection hidden="1"/>
    </xf>
    <xf numFmtId="49" fontId="66" fillId="18" borderId="0" xfId="6" applyNumberFormat="1" applyFont="1" applyFill="1" applyAlignment="1" applyProtection="1">
      <alignment vertical="top"/>
      <protection hidden="1"/>
    </xf>
    <xf numFmtId="49" fontId="115" fillId="18" borderId="0" xfId="6" applyNumberFormat="1" applyFont="1" applyFill="1" applyAlignment="1" applyProtection="1">
      <alignment vertical="top"/>
      <protection hidden="1"/>
    </xf>
    <xf numFmtId="49" fontId="112" fillId="18" borderId="0" xfId="6" applyNumberFormat="1" applyFont="1" applyFill="1" applyAlignment="1" applyProtection="1">
      <alignment vertical="top"/>
      <protection hidden="1"/>
    </xf>
    <xf numFmtId="49" fontId="113" fillId="18" borderId="0" xfId="6" applyNumberFormat="1" applyFont="1" applyFill="1" applyAlignment="1" applyProtection="1">
      <alignment vertical="top"/>
      <protection hidden="1"/>
    </xf>
    <xf numFmtId="0" fontId="115" fillId="18" borderId="0" xfId="6" applyFont="1" applyFill="1" applyAlignment="1" applyProtection="1">
      <alignment vertical="center"/>
      <protection hidden="1"/>
    </xf>
    <xf numFmtId="49" fontId="55" fillId="18" borderId="0" xfId="6" applyNumberFormat="1" applyFont="1" applyFill="1" applyAlignment="1" applyProtection="1">
      <alignment horizontal="left" vertical="center"/>
      <protection hidden="1"/>
    </xf>
    <xf numFmtId="49" fontId="135" fillId="18" borderId="0" xfId="6" applyNumberFormat="1" applyFont="1" applyFill="1" applyAlignment="1" applyProtection="1">
      <alignment vertical="center"/>
      <protection hidden="1"/>
    </xf>
    <xf numFmtId="49" fontId="134" fillId="18" borderId="0" xfId="6" applyNumberFormat="1" applyFont="1" applyFill="1" applyAlignment="1" applyProtection="1">
      <alignment vertical="center"/>
      <protection hidden="1"/>
    </xf>
    <xf numFmtId="0" fontId="135" fillId="18" borderId="0" xfId="6" applyFont="1" applyFill="1" applyAlignment="1" applyProtection="1">
      <alignment vertical="center"/>
      <protection hidden="1"/>
    </xf>
    <xf numFmtId="0" fontId="142" fillId="18" borderId="0" xfId="6" applyFont="1" applyFill="1" applyAlignment="1" applyProtection="1">
      <alignment vertical="center"/>
      <protection hidden="1"/>
    </xf>
    <xf numFmtId="49" fontId="134" fillId="18" borderId="0" xfId="6" applyNumberFormat="1" applyFont="1" applyFill="1" applyAlignment="1" applyProtection="1">
      <alignment vertical="center" wrapText="1"/>
      <protection hidden="1"/>
    </xf>
    <xf numFmtId="0" fontId="138" fillId="18" borderId="0" xfId="6" applyFont="1" applyFill="1" applyAlignment="1" applyProtection="1">
      <alignment horizontal="center" vertical="center"/>
      <protection hidden="1"/>
    </xf>
    <xf numFmtId="0" fontId="135" fillId="18" borderId="0" xfId="6" applyFont="1" applyFill="1" applyAlignment="1" applyProtection="1">
      <alignment vertical="center" wrapText="1"/>
      <protection hidden="1"/>
    </xf>
    <xf numFmtId="0" fontId="144" fillId="18" borderId="0" xfId="6" applyFont="1" applyFill="1" applyAlignment="1" applyProtection="1">
      <alignment vertical="center"/>
      <protection hidden="1"/>
    </xf>
    <xf numFmtId="0" fontId="138" fillId="18" borderId="0" xfId="6" applyFont="1" applyFill="1" applyAlignment="1" applyProtection="1">
      <alignment vertical="center" shrinkToFit="1"/>
      <protection hidden="1"/>
    </xf>
    <xf numFmtId="0" fontId="114" fillId="0" borderId="32" xfId="6" applyFont="1" applyBorder="1" applyAlignment="1" applyProtection="1">
      <alignment vertical="center"/>
      <protection hidden="1"/>
    </xf>
    <xf numFmtId="0" fontId="55" fillId="18" borderId="0" xfId="6" applyFont="1" applyFill="1" applyAlignment="1" applyProtection="1">
      <alignment horizontal="left" vertical="center" wrapText="1"/>
      <protection hidden="1"/>
    </xf>
    <xf numFmtId="0" fontId="135" fillId="18" borderId="0" xfId="6" applyFont="1" applyFill="1" applyAlignment="1" applyProtection="1">
      <alignment horizontal="left" vertical="center"/>
      <protection hidden="1"/>
    </xf>
    <xf numFmtId="0" fontId="142" fillId="18" borderId="0" xfId="6" applyFont="1" applyFill="1" applyAlignment="1" applyProtection="1">
      <alignment horizontal="left" vertical="center"/>
      <protection hidden="1"/>
    </xf>
    <xf numFmtId="0" fontId="144" fillId="18" borderId="0" xfId="6" applyFont="1" applyFill="1" applyAlignment="1" applyProtection="1">
      <alignment horizontal="left" vertical="center"/>
      <protection hidden="1"/>
    </xf>
    <xf numFmtId="0" fontId="114" fillId="0" borderId="0" xfId="6" applyFont="1" applyBorder="1" applyAlignment="1" applyProtection="1">
      <alignment vertical="center"/>
      <protection hidden="1"/>
    </xf>
    <xf numFmtId="0" fontId="135" fillId="2" borderId="0" xfId="6" applyFont="1" applyFill="1" applyBorder="1" applyAlignment="1" applyProtection="1">
      <alignment horizontal="center" vertical="center" textRotation="255"/>
      <protection hidden="1"/>
    </xf>
    <xf numFmtId="0" fontId="138" fillId="2" borderId="0" xfId="6" applyFont="1" applyFill="1" applyBorder="1" applyAlignment="1" applyProtection="1">
      <alignment vertical="center" shrinkToFit="1"/>
      <protection hidden="1"/>
    </xf>
    <xf numFmtId="0" fontId="114" fillId="2" borderId="7" xfId="0" applyFont="1" applyFill="1" applyBorder="1" applyAlignment="1" applyProtection="1">
      <protection hidden="1"/>
    </xf>
    <xf numFmtId="0" fontId="135" fillId="19" borderId="0" xfId="6" applyFont="1" applyFill="1" applyAlignment="1" applyProtection="1">
      <alignment horizontal="center" vertical="center"/>
      <protection hidden="1"/>
    </xf>
    <xf numFmtId="38" fontId="135" fillId="19" borderId="0" xfId="6" applyNumberFormat="1" applyFont="1" applyFill="1" applyAlignment="1" applyProtection="1">
      <alignment vertical="center"/>
      <protection hidden="1"/>
    </xf>
    <xf numFmtId="0" fontId="135" fillId="8" borderId="0" xfId="6" applyFont="1" applyFill="1" applyAlignment="1" applyProtection="1">
      <alignment vertical="center"/>
      <protection hidden="1"/>
    </xf>
    <xf numFmtId="0" fontId="135" fillId="2" borderId="0" xfId="6" applyFont="1" applyFill="1" applyAlignment="1" applyProtection="1">
      <alignment vertical="center"/>
      <protection hidden="1"/>
    </xf>
    <xf numFmtId="0" fontId="135" fillId="2" borderId="0" xfId="6" applyFont="1" applyFill="1" applyAlignment="1" applyProtection="1">
      <alignment vertical="center" wrapText="1"/>
      <protection hidden="1"/>
    </xf>
    <xf numFmtId="0" fontId="55" fillId="2" borderId="0" xfId="6" applyFont="1" applyFill="1" applyAlignment="1" applyProtection="1">
      <alignment horizontal="left" vertical="center" wrapText="1"/>
      <protection hidden="1"/>
    </xf>
    <xf numFmtId="0" fontId="135" fillId="2" borderId="0" xfId="6" applyFont="1" applyFill="1" applyAlignment="1" applyProtection="1">
      <alignment horizontal="left" vertical="center"/>
      <protection hidden="1"/>
    </xf>
    <xf numFmtId="0" fontId="142" fillId="2" borderId="0" xfId="6" applyFont="1" applyFill="1" applyAlignment="1" applyProtection="1">
      <alignment horizontal="left" vertical="center"/>
      <protection hidden="1"/>
    </xf>
    <xf numFmtId="0" fontId="144" fillId="2" borderId="0" xfId="6" applyFont="1" applyFill="1" applyAlignment="1" applyProtection="1">
      <alignment horizontal="left" vertical="center"/>
      <protection hidden="1"/>
    </xf>
    <xf numFmtId="0" fontId="142" fillId="2" borderId="0" xfId="6" applyFont="1" applyFill="1" applyAlignment="1" applyProtection="1">
      <alignment vertical="center"/>
      <protection hidden="1"/>
    </xf>
    <xf numFmtId="0" fontId="147" fillId="0" borderId="0" xfId="6" applyFont="1" applyBorder="1" applyAlignment="1" applyProtection="1">
      <alignment vertical="center"/>
      <protection hidden="1"/>
    </xf>
    <xf numFmtId="0" fontId="114" fillId="2" borderId="0" xfId="6" applyFont="1" applyFill="1" applyBorder="1" applyAlignment="1" applyProtection="1">
      <alignment horizontal="center" vertical="center" textRotation="255"/>
      <protection hidden="1"/>
    </xf>
    <xf numFmtId="0" fontId="135" fillId="11" borderId="0" xfId="6" applyFont="1" applyFill="1" applyAlignment="1" applyProtection="1">
      <alignment vertical="center"/>
      <protection hidden="1"/>
    </xf>
    <xf numFmtId="0" fontId="144" fillId="2" borderId="0" xfId="6" applyFont="1" applyFill="1" applyAlignment="1" applyProtection="1">
      <alignment vertical="center"/>
      <protection hidden="1"/>
    </xf>
    <xf numFmtId="0" fontId="138" fillId="2" borderId="0" xfId="6" applyFont="1" applyFill="1" applyAlignment="1" applyProtection="1">
      <alignment vertical="center" shrinkToFit="1"/>
      <protection hidden="1"/>
    </xf>
    <xf numFmtId="0" fontId="135" fillId="0" borderId="0" xfId="6" applyFont="1" applyAlignment="1" applyProtection="1">
      <alignment horizontal="center" vertical="center"/>
      <protection hidden="1"/>
    </xf>
    <xf numFmtId="38" fontId="135" fillId="0" borderId="0" xfId="6" applyNumberFormat="1" applyFont="1" applyAlignment="1" applyProtection="1">
      <alignment vertical="center"/>
      <protection hidden="1"/>
    </xf>
    <xf numFmtId="0" fontId="135" fillId="0" borderId="0" xfId="6" applyFont="1" applyBorder="1" applyAlignment="1" applyProtection="1">
      <alignment vertical="center"/>
      <protection hidden="1"/>
    </xf>
    <xf numFmtId="0" fontId="101" fillId="11" borderId="0" xfId="6" applyFont="1" applyFill="1" applyAlignment="1" applyProtection="1">
      <alignment vertical="center"/>
      <protection hidden="1"/>
    </xf>
    <xf numFmtId="0" fontId="60" fillId="18" borderId="0" xfId="6" applyFont="1" applyFill="1" applyAlignment="1" applyProtection="1">
      <alignment vertical="center"/>
      <protection hidden="1"/>
    </xf>
    <xf numFmtId="0" fontId="60" fillId="18" borderId="0" xfId="6" applyFont="1" applyFill="1" applyAlignment="1" applyProtection="1">
      <alignment horizontal="right" vertical="center"/>
      <protection hidden="1"/>
    </xf>
    <xf numFmtId="0" fontId="35" fillId="0" borderId="0" xfId="6" applyFont="1" applyAlignment="1" applyProtection="1">
      <alignment vertical="center"/>
      <protection hidden="1"/>
    </xf>
    <xf numFmtId="0" fontId="37" fillId="19" borderId="0" xfId="6" applyFont="1" applyFill="1" applyAlignment="1" applyProtection="1">
      <alignment horizontal="right" vertical="center"/>
      <protection hidden="1"/>
    </xf>
    <xf numFmtId="0" fontId="60" fillId="19" borderId="3" xfId="6" applyFont="1" applyFill="1" applyBorder="1" applyAlignment="1" applyProtection="1">
      <alignment horizontal="center" vertical="center" wrapText="1"/>
      <protection hidden="1"/>
    </xf>
    <xf numFmtId="0" fontId="60" fillId="19" borderId="8" xfId="6" applyFont="1" applyFill="1" applyBorder="1" applyAlignment="1" applyProtection="1">
      <alignment horizontal="center" vertical="center"/>
      <protection hidden="1"/>
    </xf>
    <xf numFmtId="0" fontId="60" fillId="19" borderId="5" xfId="6" applyFont="1" applyFill="1" applyBorder="1" applyAlignment="1" applyProtection="1">
      <alignment horizontal="center" vertical="center"/>
      <protection hidden="1"/>
    </xf>
    <xf numFmtId="0" fontId="60" fillId="19" borderId="10" xfId="6" applyFont="1" applyFill="1" applyBorder="1" applyAlignment="1" applyProtection="1">
      <alignment horizontal="center" vertical="center"/>
      <protection hidden="1"/>
    </xf>
    <xf numFmtId="0" fontId="60" fillId="18" borderId="0" xfId="6" applyFont="1" applyFill="1" applyAlignment="1" applyProtection="1">
      <alignment vertical="center" wrapText="1"/>
      <protection hidden="1"/>
    </xf>
    <xf numFmtId="0" fontId="61" fillId="18" borderId="0" xfId="6" applyFont="1" applyFill="1" applyAlignment="1" applyProtection="1">
      <alignment horizontal="center" vertical="center" wrapText="1"/>
      <protection hidden="1"/>
    </xf>
    <xf numFmtId="38" fontId="60" fillId="18" borderId="0" xfId="6" applyNumberFormat="1" applyFont="1" applyFill="1" applyAlignment="1" applyProtection="1">
      <alignment horizontal="center" vertical="center"/>
      <protection hidden="1"/>
    </xf>
    <xf numFmtId="0" fontId="60" fillId="0" borderId="6" xfId="6" applyFont="1" applyFill="1" applyBorder="1" applyAlignment="1" applyProtection="1">
      <alignment vertical="center"/>
      <protection hidden="1"/>
    </xf>
    <xf numFmtId="0" fontId="60" fillId="0" borderId="7" xfId="6" applyFont="1" applyFill="1" applyBorder="1" applyAlignment="1" applyProtection="1">
      <alignment vertical="center"/>
      <protection hidden="1"/>
    </xf>
    <xf numFmtId="0" fontId="60" fillId="0" borderId="8" xfId="6" applyFont="1" applyFill="1" applyBorder="1" applyAlignment="1" applyProtection="1">
      <alignment vertical="center"/>
      <protection hidden="1"/>
    </xf>
    <xf numFmtId="0" fontId="60" fillId="0" borderId="11" xfId="6" applyFont="1" applyFill="1" applyBorder="1" applyAlignment="1" applyProtection="1">
      <alignment vertical="center"/>
      <protection hidden="1"/>
    </xf>
    <xf numFmtId="0" fontId="60" fillId="0" borderId="0" xfId="6" applyFont="1" applyFill="1" applyAlignment="1" applyProtection="1">
      <alignment vertical="center"/>
      <protection hidden="1"/>
    </xf>
    <xf numFmtId="0" fontId="60" fillId="0" borderId="5" xfId="6" applyFont="1" applyFill="1" applyBorder="1" applyAlignment="1" applyProtection="1">
      <alignment vertical="center"/>
      <protection hidden="1"/>
    </xf>
    <xf numFmtId="0" fontId="60" fillId="0" borderId="9" xfId="6" applyFont="1" applyFill="1" applyBorder="1" applyAlignment="1" applyProtection="1">
      <alignment vertical="center"/>
      <protection hidden="1"/>
    </xf>
    <xf numFmtId="0" fontId="60" fillId="0" borderId="4" xfId="6" applyFont="1" applyFill="1" applyBorder="1" applyAlignment="1" applyProtection="1">
      <alignment vertical="center"/>
      <protection hidden="1"/>
    </xf>
    <xf numFmtId="0" fontId="60" fillId="0" borderId="10" xfId="6" applyFont="1" applyFill="1" applyBorder="1" applyAlignment="1" applyProtection="1">
      <alignment vertical="center"/>
      <protection hidden="1"/>
    </xf>
    <xf numFmtId="0" fontId="60" fillId="19" borderId="0" xfId="6" applyFont="1" applyFill="1" applyAlignment="1" applyProtection="1">
      <alignment vertical="center"/>
      <protection hidden="1"/>
    </xf>
    <xf numFmtId="0" fontId="56" fillId="11" borderId="0" xfId="6" applyFont="1" applyFill="1" applyAlignment="1" applyProtection="1">
      <alignment vertical="center"/>
      <protection hidden="1"/>
    </xf>
    <xf numFmtId="0" fontId="56" fillId="19" borderId="0" xfId="6" applyFont="1" applyFill="1" applyAlignment="1" applyProtection="1">
      <alignment vertical="center"/>
      <protection hidden="1"/>
    </xf>
    <xf numFmtId="0" fontId="35" fillId="18" borderId="0" xfId="6" applyFont="1" applyFill="1" applyAlignment="1" applyProtection="1">
      <alignment horizontal="left" vertical="center"/>
      <protection hidden="1"/>
    </xf>
    <xf numFmtId="0" fontId="65" fillId="19" borderId="0" xfId="6" applyFont="1" applyFill="1" applyAlignment="1" applyProtection="1">
      <alignment vertical="center"/>
      <protection hidden="1"/>
    </xf>
    <xf numFmtId="0" fontId="37" fillId="19" borderId="0" xfId="6" applyFont="1" applyFill="1" applyAlignment="1" applyProtection="1">
      <alignment vertical="center" wrapText="1"/>
      <protection hidden="1"/>
    </xf>
    <xf numFmtId="0" fontId="37" fillId="19" borderId="0" xfId="6" applyFont="1" applyFill="1" applyAlignment="1" applyProtection="1">
      <alignment vertical="center" wrapText="1" shrinkToFit="1"/>
      <protection hidden="1"/>
    </xf>
    <xf numFmtId="0" fontId="37" fillId="18" borderId="0" xfId="6" applyFont="1" applyFill="1" applyAlignment="1" applyProtection="1">
      <alignment vertical="center" wrapText="1"/>
      <protection hidden="1"/>
    </xf>
    <xf numFmtId="0" fontId="37" fillId="18" borderId="0" xfId="6" applyFont="1" applyFill="1" applyAlignment="1" applyProtection="1">
      <alignment horizontal="center" vertical="center" wrapText="1"/>
      <protection hidden="1"/>
    </xf>
    <xf numFmtId="0" fontId="62" fillId="18" borderId="0" xfId="6" applyFont="1" applyFill="1" applyAlignment="1" applyProtection="1">
      <alignment wrapText="1"/>
      <protection hidden="1"/>
    </xf>
    <xf numFmtId="0" fontId="63" fillId="18" borderId="0" xfId="6" applyFont="1" applyFill="1" applyAlignment="1" applyProtection="1">
      <alignment vertical="center" wrapText="1"/>
      <protection hidden="1"/>
    </xf>
    <xf numFmtId="0" fontId="63" fillId="18" borderId="0" xfId="6" applyFont="1" applyFill="1" applyAlignment="1" applyProtection="1">
      <alignment horizontal="left" vertical="center" wrapText="1"/>
      <protection hidden="1"/>
    </xf>
    <xf numFmtId="0" fontId="63" fillId="19" borderId="0" xfId="6" applyFont="1" applyFill="1" applyAlignment="1" applyProtection="1">
      <alignment vertical="center" wrapText="1"/>
      <protection hidden="1"/>
    </xf>
    <xf numFmtId="0" fontId="36" fillId="18" borderId="0" xfId="6" applyFont="1" applyFill="1" applyAlignment="1" applyProtection="1">
      <alignment vertical="center" wrapText="1"/>
      <protection hidden="1"/>
    </xf>
    <xf numFmtId="0" fontId="36" fillId="19" borderId="0" xfId="6" applyFont="1" applyFill="1" applyAlignment="1" applyProtection="1">
      <alignment vertical="center" wrapText="1"/>
      <protection hidden="1"/>
    </xf>
    <xf numFmtId="0" fontId="36" fillId="19" borderId="11" xfId="6" applyFont="1" applyFill="1" applyBorder="1" applyAlignment="1" applyProtection="1">
      <alignment horizontal="center" vertical="center"/>
      <protection hidden="1"/>
    </xf>
    <xf numFmtId="0" fontId="36" fillId="18" borderId="0" xfId="6" applyFont="1" applyFill="1" applyAlignment="1" applyProtection="1">
      <alignment horizontal="left" vertical="center" wrapText="1"/>
      <protection hidden="1"/>
    </xf>
    <xf numFmtId="0" fontId="35" fillId="18" borderId="0" xfId="6" applyFont="1" applyFill="1" applyAlignment="1" applyProtection="1">
      <alignment horizontal="left" vertical="center" wrapText="1"/>
      <protection hidden="1"/>
    </xf>
    <xf numFmtId="0" fontId="36" fillId="19" borderId="0" xfId="6" applyFont="1" applyFill="1" applyAlignment="1" applyProtection="1">
      <alignment horizontal="center" vertical="center" wrapText="1"/>
      <protection hidden="1"/>
    </xf>
    <xf numFmtId="0" fontId="35" fillId="18" borderId="0" xfId="6" applyFont="1" applyFill="1" applyAlignment="1" applyProtection="1">
      <protection hidden="1"/>
    </xf>
    <xf numFmtId="0" fontId="36" fillId="18" borderId="0" xfId="6" applyFont="1" applyFill="1" applyAlignment="1" applyProtection="1">
      <alignment horizontal="center" vertical="center" wrapText="1"/>
      <protection hidden="1"/>
    </xf>
    <xf numFmtId="0" fontId="36" fillId="18" borderId="0" xfId="6" applyFont="1" applyFill="1" applyAlignment="1" applyProtection="1">
      <alignment wrapText="1"/>
      <protection hidden="1"/>
    </xf>
    <xf numFmtId="0" fontId="35" fillId="19" borderId="0" xfId="6" applyFont="1" applyFill="1" applyAlignment="1" applyProtection="1">
      <alignment vertical="center" wrapText="1"/>
      <protection hidden="1"/>
    </xf>
    <xf numFmtId="0" fontId="36" fillId="18" borderId="0" xfId="6" applyFont="1" applyFill="1" applyAlignment="1" applyProtection="1">
      <alignment horizontal="right" vertical="center" wrapText="1"/>
      <protection hidden="1"/>
    </xf>
    <xf numFmtId="0" fontId="60" fillId="18" borderId="0" xfId="6" applyFont="1" applyFill="1" applyAlignment="1" applyProtection="1">
      <alignment horizontal="left" vertical="top" wrapText="1"/>
      <protection hidden="1"/>
    </xf>
    <xf numFmtId="0" fontId="35" fillId="18" borderId="0" xfId="6" applyFont="1" applyFill="1" applyAlignment="1" applyProtection="1">
      <alignment horizontal="right" vertical="center" wrapText="1"/>
      <protection hidden="1"/>
    </xf>
    <xf numFmtId="0" fontId="35" fillId="18" borderId="0" xfId="6" applyFont="1" applyFill="1" applyAlignment="1" applyProtection="1">
      <alignment horizontal="center" vertical="center" wrapText="1"/>
      <protection hidden="1"/>
    </xf>
    <xf numFmtId="0" fontId="36" fillId="18" borderId="15" xfId="6" applyFont="1" applyFill="1" applyBorder="1" applyAlignment="1" applyProtection="1">
      <alignment vertical="center" wrapText="1"/>
      <protection hidden="1"/>
    </xf>
    <xf numFmtId="0" fontId="36" fillId="18" borderId="0" xfId="6" applyFont="1" applyFill="1" applyAlignment="1" applyProtection="1">
      <alignment horizontal="left" vertical="top" wrapText="1"/>
      <protection hidden="1"/>
    </xf>
    <xf numFmtId="0" fontId="36" fillId="19" borderId="0" xfId="6" applyFont="1" applyFill="1" applyAlignment="1" applyProtection="1">
      <alignment wrapText="1"/>
      <protection hidden="1"/>
    </xf>
    <xf numFmtId="0" fontId="35" fillId="19" borderId="0" xfId="6" applyFont="1" applyFill="1" applyAlignment="1" applyProtection="1">
      <protection hidden="1"/>
    </xf>
    <xf numFmtId="0" fontId="35" fillId="19" borderId="0" xfId="6" applyFont="1" applyFill="1" applyAlignment="1" applyProtection="1">
      <alignment wrapText="1"/>
      <protection hidden="1"/>
    </xf>
    <xf numFmtId="0" fontId="28" fillId="18" borderId="0" xfId="6" applyFont="1" applyFill="1" applyAlignment="1" applyProtection="1">
      <protection hidden="1"/>
    </xf>
    <xf numFmtId="0" fontId="74" fillId="19" borderId="0" xfId="6" applyFont="1" applyFill="1" applyAlignment="1" applyProtection="1">
      <alignment horizontal="center" vertical="center" wrapText="1"/>
      <protection hidden="1"/>
    </xf>
    <xf numFmtId="0" fontId="35" fillId="8" borderId="0" xfId="6" applyFont="1" applyFill="1" applyAlignment="1" applyProtection="1">
      <alignment vertical="center" wrapText="1"/>
      <protection hidden="1"/>
    </xf>
    <xf numFmtId="0" fontId="37" fillId="18" borderId="0" xfId="6" applyFont="1" applyFill="1" applyAlignment="1" applyProtection="1">
      <alignment vertical="center" shrinkToFit="1"/>
      <protection hidden="1"/>
    </xf>
    <xf numFmtId="0" fontId="57" fillId="18" borderId="0" xfId="6" applyFont="1" applyFill="1" applyAlignment="1" applyProtection="1">
      <alignment horizontal="center" vertical="center"/>
      <protection hidden="1"/>
    </xf>
    <xf numFmtId="0" fontId="29" fillId="18" borderId="0" xfId="6" applyFont="1" applyFill="1" applyAlignment="1" applyProtection="1">
      <alignment vertical="center"/>
      <protection hidden="1"/>
    </xf>
    <xf numFmtId="0" fontId="58" fillId="18" borderId="0" xfId="6" applyFont="1" applyFill="1" applyAlignment="1" applyProtection="1">
      <alignment vertical="center"/>
      <protection hidden="1"/>
    </xf>
    <xf numFmtId="0" fontId="58" fillId="18" borderId="0" xfId="6" applyFont="1" applyFill="1" applyAlignment="1" applyProtection="1">
      <alignment horizontal="center" vertical="center"/>
      <protection hidden="1"/>
    </xf>
    <xf numFmtId="0" fontId="58" fillId="18" borderId="0" xfId="6" applyFont="1" applyFill="1" applyAlignment="1" applyProtection="1">
      <alignment horizontal="left" vertical="center"/>
      <protection hidden="1"/>
    </xf>
    <xf numFmtId="38" fontId="58" fillId="18" borderId="0" xfId="6" applyNumberFormat="1" applyFont="1" applyFill="1" applyAlignment="1" applyProtection="1">
      <alignment vertical="center" shrinkToFit="1"/>
      <protection hidden="1"/>
    </xf>
    <xf numFmtId="0" fontId="58" fillId="19" borderId="0" xfId="6" applyFont="1" applyFill="1" applyAlignment="1" applyProtection="1">
      <alignment vertical="center"/>
      <protection hidden="1"/>
    </xf>
    <xf numFmtId="0" fontId="59" fillId="18" borderId="0" xfId="6" applyFont="1" applyFill="1" applyAlignment="1" applyProtection="1">
      <alignment vertical="center"/>
      <protection hidden="1"/>
    </xf>
    <xf numFmtId="0" fontId="58" fillId="18" borderId="0" xfId="6" applyFont="1" applyFill="1" applyProtection="1">
      <protection hidden="1"/>
    </xf>
    <xf numFmtId="0" fontId="58" fillId="18" borderId="0" xfId="6" applyFont="1" applyFill="1" applyAlignment="1" applyProtection="1">
      <alignment horizontal="left" vertical="center" wrapText="1"/>
      <protection hidden="1"/>
    </xf>
    <xf numFmtId="0" fontId="37" fillId="18" borderId="0" xfId="6" applyFont="1" applyFill="1" applyProtection="1">
      <protection hidden="1"/>
    </xf>
    <xf numFmtId="0" fontId="37" fillId="18" borderId="0" xfId="6" applyFont="1" applyFill="1" applyAlignment="1" applyProtection="1">
      <alignment horizontal="left" vertical="center" wrapText="1"/>
      <protection hidden="1"/>
    </xf>
    <xf numFmtId="0" fontId="29" fillId="19" borderId="0" xfId="6" applyFont="1" applyFill="1" applyAlignment="1" applyProtection="1">
      <alignment vertical="center"/>
      <protection hidden="1"/>
    </xf>
    <xf numFmtId="0" fontId="72" fillId="18" borderId="0" xfId="5" applyFont="1" applyFill="1" applyAlignment="1" applyProtection="1">
      <alignment horizontal="center" vertical="center" wrapText="1"/>
      <protection hidden="1"/>
    </xf>
    <xf numFmtId="0" fontId="31" fillId="19" borderId="0" xfId="6" applyFont="1" applyFill="1" applyAlignment="1" applyProtection="1">
      <alignment vertical="center"/>
      <protection hidden="1"/>
    </xf>
    <xf numFmtId="0" fontId="31" fillId="19" borderId="0" xfId="6" applyFont="1" applyFill="1" applyAlignment="1" applyProtection="1">
      <alignment horizontal="center" vertical="center"/>
      <protection hidden="1"/>
    </xf>
    <xf numFmtId="38" fontId="31" fillId="19" borderId="0" xfId="6" applyNumberFormat="1" applyFont="1" applyFill="1" applyAlignment="1" applyProtection="1">
      <alignment vertical="center"/>
      <protection hidden="1"/>
    </xf>
    <xf numFmtId="0" fontId="26" fillId="18" borderId="0" xfId="6" applyFont="1" applyFill="1" applyAlignment="1" applyProtection="1">
      <alignment vertical="center"/>
      <protection hidden="1"/>
    </xf>
    <xf numFmtId="0" fontId="26" fillId="19" borderId="0" xfId="6" applyFont="1" applyFill="1" applyAlignment="1" applyProtection="1">
      <alignment vertical="center"/>
      <protection hidden="1"/>
    </xf>
    <xf numFmtId="49" fontId="38" fillId="19" borderId="0" xfId="6" applyNumberFormat="1" applyFont="1" applyFill="1" applyAlignment="1" applyProtection="1">
      <alignment horizontal="center" vertical="center" shrinkToFit="1"/>
      <protection hidden="1"/>
    </xf>
    <xf numFmtId="49" fontId="33" fillId="20" borderId="0" xfId="6" applyNumberFormat="1" applyFont="1" applyFill="1" applyAlignment="1" applyProtection="1">
      <alignment vertical="center" shrinkToFit="1"/>
      <protection hidden="1"/>
    </xf>
    <xf numFmtId="49" fontId="32" fillId="20" borderId="0" xfId="6" applyNumberFormat="1" applyFont="1" applyFill="1" applyAlignment="1" applyProtection="1">
      <alignment vertical="center" shrinkToFit="1"/>
      <protection hidden="1"/>
    </xf>
    <xf numFmtId="49" fontId="32" fillId="19" borderId="0" xfId="6" applyNumberFormat="1" applyFont="1" applyFill="1" applyAlignment="1" applyProtection="1">
      <alignment vertical="center" shrinkToFit="1"/>
      <protection hidden="1"/>
    </xf>
    <xf numFmtId="0" fontId="31" fillId="20" borderId="0" xfId="6" applyFont="1" applyFill="1" applyAlignment="1" applyProtection="1">
      <alignment vertical="center"/>
      <protection hidden="1"/>
    </xf>
    <xf numFmtId="0" fontId="40" fillId="19" borderId="0" xfId="6" applyFont="1" applyFill="1" applyAlignment="1" applyProtection="1">
      <alignment vertical="center"/>
      <protection hidden="1"/>
    </xf>
    <xf numFmtId="0" fontId="42" fillId="19" borderId="0" xfId="6" applyFont="1" applyFill="1" applyAlignment="1" applyProtection="1">
      <alignment vertical="center" textRotation="255"/>
      <protection hidden="1"/>
    </xf>
    <xf numFmtId="0" fontId="53" fillId="19" borderId="1" xfId="6" applyFont="1" applyFill="1" applyBorder="1" applyAlignment="1" applyProtection="1">
      <alignment vertical="center" shrinkToFit="1"/>
      <protection hidden="1"/>
    </xf>
    <xf numFmtId="0" fontId="39" fillId="18" borderId="2" xfId="0" applyFont="1" applyFill="1" applyBorder="1" applyAlignment="1" applyProtection="1">
      <alignment horizontal="center" vertical="center" shrinkToFit="1"/>
      <protection hidden="1"/>
    </xf>
    <xf numFmtId="49" fontId="104" fillId="0" borderId="3" xfId="6" applyNumberFormat="1" applyFont="1" applyFill="1" applyBorder="1" applyAlignment="1" applyProtection="1">
      <alignment vertical="center" shrinkToFit="1"/>
      <protection hidden="1"/>
    </xf>
    <xf numFmtId="0" fontId="39" fillId="18" borderId="1" xfId="0" applyFont="1" applyFill="1" applyBorder="1" applyAlignment="1" applyProtection="1">
      <alignment horizontal="left" vertical="center"/>
      <protection hidden="1"/>
    </xf>
    <xf numFmtId="0" fontId="39" fillId="18" borderId="2" xfId="0" applyFont="1" applyFill="1" applyBorder="1" applyAlignment="1" applyProtection="1">
      <alignment horizontal="right" vertical="center" shrinkToFit="1"/>
      <protection hidden="1"/>
    </xf>
    <xf numFmtId="0" fontId="39" fillId="18" borderId="2" xfId="0" applyFont="1" applyFill="1" applyBorder="1" applyAlignment="1" applyProtection="1">
      <alignment vertical="center" shrinkToFit="1"/>
      <protection hidden="1"/>
    </xf>
    <xf numFmtId="0" fontId="39" fillId="2" borderId="2" xfId="0" applyFont="1" applyFill="1" applyBorder="1" applyProtection="1">
      <alignment vertical="center"/>
      <protection hidden="1"/>
    </xf>
    <xf numFmtId="49" fontId="41" fillId="2" borderId="3" xfId="0" applyNumberFormat="1" applyFont="1" applyFill="1" applyBorder="1" applyAlignment="1" applyProtection="1">
      <alignment vertical="center" shrinkToFit="1"/>
      <protection hidden="1"/>
    </xf>
    <xf numFmtId="0" fontId="33" fillId="19" borderId="0" xfId="6" applyFont="1" applyFill="1" applyAlignment="1" applyProtection="1">
      <alignment vertical="center" shrinkToFit="1"/>
      <protection hidden="1"/>
    </xf>
    <xf numFmtId="0" fontId="33" fillId="19" borderId="0" xfId="6" applyFont="1" applyFill="1" applyAlignment="1" applyProtection="1">
      <alignment horizontal="left" vertical="center" shrinkToFit="1"/>
      <protection hidden="1"/>
    </xf>
    <xf numFmtId="49" fontId="43" fillId="18" borderId="0" xfId="6" applyNumberFormat="1" applyFont="1" applyFill="1" applyAlignment="1" applyProtection="1">
      <alignment horizontal="center" vertical="center"/>
      <protection hidden="1"/>
    </xf>
    <xf numFmtId="0" fontId="96" fillId="0" borderId="6" xfId="6" applyFont="1" applyFill="1" applyBorder="1" applyAlignment="1" applyProtection="1">
      <alignment vertical="center"/>
      <protection hidden="1"/>
    </xf>
    <xf numFmtId="0" fontId="32" fillId="19" borderId="7" xfId="6" applyFont="1" applyFill="1" applyBorder="1" applyAlignment="1" applyProtection="1">
      <alignment vertical="center"/>
      <protection hidden="1"/>
    </xf>
    <xf numFmtId="0" fontId="39" fillId="19" borderId="7" xfId="6" applyFont="1" applyFill="1" applyBorder="1" applyAlignment="1" applyProtection="1">
      <alignment vertical="center"/>
      <protection hidden="1"/>
    </xf>
    <xf numFmtId="0" fontId="96" fillId="0" borderId="7" xfId="6" applyFont="1" applyFill="1" applyBorder="1" applyAlignment="1" applyProtection="1">
      <alignment vertical="center"/>
      <protection hidden="1"/>
    </xf>
    <xf numFmtId="0" fontId="39" fillId="19" borderId="8" xfId="6" applyFont="1" applyFill="1" applyBorder="1" applyAlignment="1" applyProtection="1">
      <alignment vertical="center"/>
      <protection hidden="1"/>
    </xf>
    <xf numFmtId="0" fontId="39" fillId="18" borderId="0" xfId="6" applyFont="1" applyFill="1" applyAlignment="1" applyProtection="1">
      <alignment vertical="center"/>
      <protection hidden="1"/>
    </xf>
    <xf numFmtId="0" fontId="96" fillId="0" borderId="9" xfId="6" applyFont="1" applyFill="1" applyBorder="1" applyAlignment="1" applyProtection="1">
      <alignment vertical="center"/>
      <protection hidden="1"/>
    </xf>
    <xf numFmtId="0" fontId="32" fillId="19" borderId="4" xfId="6" applyFont="1" applyFill="1" applyBorder="1" applyAlignment="1" applyProtection="1">
      <alignment vertical="center"/>
      <protection hidden="1"/>
    </xf>
    <xf numFmtId="0" fontId="39" fillId="19" borderId="4" xfId="6" applyFont="1" applyFill="1" applyBorder="1" applyAlignment="1" applyProtection="1">
      <alignment vertical="center"/>
      <protection hidden="1"/>
    </xf>
    <xf numFmtId="0" fontId="96" fillId="0" borderId="4" xfId="6" applyFont="1" applyFill="1" applyBorder="1" applyAlignment="1" applyProtection="1">
      <alignment vertical="center"/>
      <protection hidden="1"/>
    </xf>
    <xf numFmtId="0" fontId="39" fillId="19" borderId="10" xfId="6" applyFont="1" applyFill="1" applyBorder="1" applyAlignment="1" applyProtection="1">
      <alignment vertical="center"/>
      <protection hidden="1"/>
    </xf>
    <xf numFmtId="0" fontId="33" fillId="9" borderId="1" xfId="0" applyFont="1" applyFill="1" applyBorder="1" applyAlignment="1" applyProtection="1">
      <alignment vertical="center" shrinkToFit="1"/>
      <protection hidden="1"/>
    </xf>
    <xf numFmtId="0" fontId="33" fillId="9" borderId="2" xfId="0" applyFont="1" applyFill="1" applyBorder="1" applyAlignment="1" applyProtection="1">
      <alignment vertical="center" shrinkToFit="1"/>
      <protection hidden="1"/>
    </xf>
    <xf numFmtId="0" fontId="33" fillId="19" borderId="2" xfId="0" applyFont="1" applyFill="1" applyBorder="1" applyAlignment="1" applyProtection="1">
      <alignment vertical="center" shrinkToFit="1"/>
      <protection hidden="1"/>
    </xf>
    <xf numFmtId="0" fontId="33" fillId="20" borderId="0" xfId="6" applyFont="1" applyFill="1" applyAlignment="1" applyProtection="1">
      <alignment vertical="center" shrinkToFit="1"/>
      <protection hidden="1"/>
    </xf>
    <xf numFmtId="0" fontId="33" fillId="19" borderId="4" xfId="0" applyFont="1" applyFill="1" applyBorder="1" applyAlignment="1" applyProtection="1">
      <alignment vertical="center" shrinkToFit="1"/>
      <protection hidden="1"/>
    </xf>
    <xf numFmtId="0" fontId="34" fillId="19" borderId="4" xfId="0" applyFont="1" applyFill="1" applyBorder="1" applyProtection="1">
      <alignment vertical="center"/>
      <protection hidden="1"/>
    </xf>
    <xf numFmtId="0" fontId="34" fillId="19" borderId="10" xfId="0" applyFont="1" applyFill="1" applyBorder="1" applyProtection="1">
      <alignment vertical="center"/>
      <protection hidden="1"/>
    </xf>
    <xf numFmtId="0" fontId="33" fillId="19" borderId="0" xfId="6" applyFont="1" applyFill="1" applyAlignment="1" applyProtection="1">
      <alignment vertical="center" wrapText="1"/>
      <protection hidden="1"/>
    </xf>
    <xf numFmtId="0" fontId="34" fillId="19" borderId="0" xfId="6" applyFont="1" applyFill="1" applyAlignment="1" applyProtection="1">
      <alignment vertical="center" wrapText="1"/>
      <protection hidden="1"/>
    </xf>
    <xf numFmtId="0" fontId="33" fillId="19" borderId="0" xfId="6" applyFont="1" applyFill="1" applyAlignment="1" applyProtection="1">
      <alignment vertical="center" textRotation="255" shrinkToFit="1"/>
      <protection hidden="1"/>
    </xf>
    <xf numFmtId="0" fontId="31" fillId="19" borderId="6" xfId="6" applyFont="1" applyFill="1" applyBorder="1" applyAlignment="1" applyProtection="1">
      <alignment vertical="center"/>
      <protection hidden="1"/>
    </xf>
    <xf numFmtId="0" fontId="31" fillId="19" borderId="7" xfId="6" applyFont="1" applyFill="1" applyBorder="1" applyAlignment="1" applyProtection="1">
      <alignment vertical="center"/>
      <protection hidden="1"/>
    </xf>
    <xf numFmtId="178" fontId="44" fillId="19" borderId="0" xfId="6" applyNumberFormat="1" applyFont="1" applyFill="1" applyAlignment="1" applyProtection="1">
      <alignment vertical="center"/>
      <protection hidden="1"/>
    </xf>
    <xf numFmtId="38" fontId="44" fillId="19" borderId="0" xfId="6" applyNumberFormat="1" applyFont="1" applyFill="1" applyAlignment="1" applyProtection="1">
      <alignment vertical="center" wrapText="1"/>
      <protection hidden="1"/>
    </xf>
    <xf numFmtId="0" fontId="49" fillId="20" borderId="0" xfId="6" applyFont="1" applyFill="1" applyAlignment="1" applyProtection="1">
      <alignment vertical="center" shrinkToFit="1"/>
      <protection hidden="1"/>
    </xf>
    <xf numFmtId="0" fontId="31" fillId="19" borderId="0" xfId="6" applyFont="1" applyFill="1" applyAlignment="1" applyProtection="1">
      <alignment vertical="center" shrinkToFit="1"/>
      <protection hidden="1"/>
    </xf>
    <xf numFmtId="0" fontId="33" fillId="19" borderId="0" xfId="6" applyFont="1" applyFill="1" applyAlignment="1" applyProtection="1">
      <alignment vertical="center"/>
      <protection hidden="1"/>
    </xf>
    <xf numFmtId="0" fontId="32" fillId="19" borderId="0" xfId="6" applyFont="1" applyFill="1" applyAlignment="1" applyProtection="1">
      <alignment vertical="center" shrinkToFit="1"/>
      <protection hidden="1"/>
    </xf>
    <xf numFmtId="0" fontId="49" fillId="20" borderId="0" xfId="6" applyFont="1" applyFill="1" applyAlignment="1" applyProtection="1">
      <alignment horizontal="center" vertical="center" shrinkToFit="1"/>
      <protection hidden="1"/>
    </xf>
    <xf numFmtId="0" fontId="50" fillId="20" borderId="0" xfId="6" applyFont="1" applyFill="1" applyAlignment="1" applyProtection="1">
      <alignment horizontal="center" vertical="center" shrinkToFit="1"/>
      <protection hidden="1"/>
    </xf>
    <xf numFmtId="49" fontId="50" fillId="20" borderId="0" xfId="6" applyNumberFormat="1" applyFont="1" applyFill="1" applyAlignment="1" applyProtection="1">
      <alignment horizontal="center" vertical="center" shrinkToFit="1"/>
      <protection hidden="1"/>
    </xf>
    <xf numFmtId="0" fontId="72" fillId="18" borderId="0" xfId="6" applyFont="1" applyFill="1" applyBorder="1" applyAlignment="1" applyProtection="1">
      <alignment horizontal="right" vertical="center"/>
      <protection hidden="1"/>
    </xf>
    <xf numFmtId="0" fontId="74" fillId="19" borderId="0" xfId="6" applyFont="1" applyFill="1" applyAlignment="1" applyProtection="1">
      <alignment horizontal="right" vertical="center"/>
      <protection hidden="1"/>
    </xf>
    <xf numFmtId="0" fontId="31" fillId="20" borderId="0" xfId="6" applyFont="1" applyFill="1" applyBorder="1" applyAlignment="1" applyProtection="1">
      <alignment vertical="center"/>
      <protection hidden="1"/>
    </xf>
    <xf numFmtId="0" fontId="0" fillId="19" borderId="0" xfId="6" applyFont="1" applyFill="1" applyAlignment="1" applyProtection="1">
      <alignment vertical="center"/>
      <protection hidden="1"/>
    </xf>
    <xf numFmtId="0" fontId="75" fillId="19" borderId="0" xfId="6" applyFont="1" applyFill="1" applyBorder="1" applyAlignment="1" applyProtection="1">
      <alignment vertical="center"/>
      <protection hidden="1"/>
    </xf>
    <xf numFmtId="0" fontId="0" fillId="8" borderId="0" xfId="6" applyFont="1" applyFill="1" applyAlignment="1" applyProtection="1">
      <alignment vertical="center"/>
      <protection hidden="1"/>
    </xf>
    <xf numFmtId="0" fontId="112" fillId="0" borderId="5" xfId="6" applyFont="1" applyBorder="1" applyAlignment="1">
      <alignment vertical="center"/>
    </xf>
    <xf numFmtId="0" fontId="112" fillId="19" borderId="5" xfId="6" applyFont="1" applyFill="1" applyBorder="1" applyAlignment="1" applyProtection="1">
      <alignment vertical="center"/>
    </xf>
    <xf numFmtId="0" fontId="66" fillId="0" borderId="9" xfId="6" applyFont="1" applyBorder="1" applyAlignment="1">
      <alignment vertical="center" wrapText="1"/>
    </xf>
    <xf numFmtId="0" fontId="66" fillId="4" borderId="6" xfId="6" applyFont="1" applyFill="1" applyBorder="1" applyAlignment="1">
      <alignment vertical="center" wrapText="1"/>
    </xf>
    <xf numFmtId="0" fontId="84" fillId="2" borderId="40" xfId="6" applyFont="1" applyFill="1" applyBorder="1" applyAlignment="1" applyProtection="1">
      <alignment horizontal="center" vertical="center"/>
      <protection locked="0"/>
    </xf>
    <xf numFmtId="0" fontId="84" fillId="2" borderId="26" xfId="6" applyFont="1" applyFill="1" applyBorder="1" applyAlignment="1" applyProtection="1">
      <alignment horizontal="center" vertical="center"/>
      <protection locked="0"/>
    </xf>
    <xf numFmtId="0" fontId="66" fillId="0" borderId="41" xfId="6" applyFont="1" applyBorder="1" applyAlignment="1">
      <alignment vertical="center" wrapText="1"/>
    </xf>
    <xf numFmtId="0" fontId="84" fillId="2" borderId="43" xfId="6" applyFont="1" applyFill="1" applyBorder="1" applyAlignment="1" applyProtection="1">
      <alignment horizontal="center" vertical="center"/>
      <protection locked="0"/>
    </xf>
    <xf numFmtId="0" fontId="66" fillId="0" borderId="44" xfId="6" applyFont="1" applyBorder="1" applyAlignment="1">
      <alignment vertical="center" wrapText="1"/>
    </xf>
    <xf numFmtId="0" fontId="84" fillId="2" borderId="46" xfId="6" applyFont="1" applyFill="1" applyBorder="1" applyAlignment="1" applyProtection="1">
      <alignment horizontal="center" vertical="center"/>
      <protection locked="0"/>
    </xf>
    <xf numFmtId="0" fontId="66" fillId="0" borderId="47" xfId="6" applyFont="1" applyBorder="1" applyAlignment="1">
      <alignment vertical="center" wrapText="1"/>
    </xf>
    <xf numFmtId="0" fontId="84" fillId="2" borderId="49" xfId="6" applyFont="1" applyFill="1" applyBorder="1" applyAlignment="1" applyProtection="1">
      <alignment horizontal="center" vertical="center"/>
      <protection locked="0"/>
    </xf>
    <xf numFmtId="0" fontId="66" fillId="4" borderId="18" xfId="6" applyFont="1" applyFill="1" applyBorder="1" applyAlignment="1">
      <alignment horizontal="left" vertical="center" wrapText="1"/>
    </xf>
    <xf numFmtId="0" fontId="84" fillId="2" borderId="25" xfId="6" applyFont="1" applyFill="1" applyBorder="1" applyAlignment="1" applyProtection="1">
      <alignment horizontal="center" vertical="center"/>
      <protection locked="0"/>
    </xf>
    <xf numFmtId="0" fontId="66" fillId="4" borderId="51" xfId="6" applyFont="1" applyFill="1" applyBorder="1" applyAlignment="1">
      <alignment horizontal="left" vertical="center" wrapText="1"/>
    </xf>
    <xf numFmtId="0" fontId="66" fillId="4" borderId="52" xfId="6" applyFont="1" applyFill="1" applyBorder="1" applyAlignment="1">
      <alignment horizontal="left" vertical="center" wrapText="1"/>
    </xf>
    <xf numFmtId="0" fontId="66" fillId="4" borderId="53" xfId="6" applyFont="1" applyFill="1" applyBorder="1" applyAlignment="1">
      <alignment horizontal="left" vertical="center" wrapText="1"/>
    </xf>
    <xf numFmtId="0" fontId="54" fillId="3" borderId="17" xfId="6" applyFont="1" applyFill="1" applyBorder="1" applyAlignment="1">
      <alignment horizontal="center" vertical="center"/>
    </xf>
    <xf numFmtId="0" fontId="54" fillId="3" borderId="24" xfId="6" applyFont="1" applyFill="1" applyBorder="1" applyAlignment="1">
      <alignment horizontal="center" vertical="center" shrinkToFit="1"/>
    </xf>
    <xf numFmtId="0" fontId="66" fillId="4" borderId="41" xfId="6" applyFont="1" applyFill="1" applyBorder="1" applyAlignment="1">
      <alignment vertical="center" wrapText="1"/>
    </xf>
    <xf numFmtId="0" fontId="66" fillId="4" borderId="47" xfId="6" applyFont="1" applyFill="1" applyBorder="1" applyAlignment="1">
      <alignment vertical="center" wrapText="1"/>
    </xf>
    <xf numFmtId="0" fontId="66" fillId="4" borderId="44" xfId="6" applyFont="1" applyFill="1" applyBorder="1" applyAlignment="1">
      <alignment vertical="center" wrapText="1"/>
    </xf>
    <xf numFmtId="0" fontId="66" fillId="4" borderId="41" xfId="6" applyFont="1" applyFill="1" applyBorder="1" applyAlignment="1">
      <alignment vertical="center" shrinkToFit="1"/>
    </xf>
    <xf numFmtId="0" fontId="66" fillId="4" borderId="47" xfId="6" applyFont="1" applyFill="1" applyBorder="1" applyAlignment="1">
      <alignment vertical="center" shrinkToFit="1"/>
    </xf>
    <xf numFmtId="0" fontId="112" fillId="4" borderId="11" xfId="6" applyFont="1" applyFill="1" applyBorder="1" applyAlignment="1">
      <alignment horizontal="left" vertical="center" wrapText="1"/>
    </xf>
    <xf numFmtId="0" fontId="112" fillId="4" borderId="0" xfId="6" applyFont="1" applyFill="1" applyBorder="1" applyAlignment="1">
      <alignment vertical="center" shrinkToFit="1"/>
    </xf>
    <xf numFmtId="0" fontId="66" fillId="4" borderId="54" xfId="6" applyFont="1" applyFill="1" applyBorder="1" applyAlignment="1">
      <alignment vertical="center" wrapText="1"/>
    </xf>
    <xf numFmtId="0" fontId="66" fillId="4" borderId="55" xfId="6" applyFont="1" applyFill="1" applyBorder="1" applyAlignment="1">
      <alignment vertical="center" wrapText="1"/>
    </xf>
    <xf numFmtId="0" fontId="66" fillId="20" borderId="50" xfId="6" applyFont="1" applyFill="1" applyBorder="1" applyAlignment="1" applyProtection="1">
      <alignment horizontal="left" vertical="center" wrapText="1"/>
    </xf>
    <xf numFmtId="0" fontId="106" fillId="0" borderId="40" xfId="6" applyFont="1" applyFill="1" applyBorder="1" applyAlignment="1" applyProtection="1">
      <alignment horizontal="center" vertical="center"/>
    </xf>
    <xf numFmtId="0" fontId="66" fillId="20" borderId="51" xfId="6" applyFont="1" applyFill="1" applyBorder="1" applyAlignment="1" applyProtection="1">
      <alignment horizontal="left" vertical="center" wrapText="1"/>
    </xf>
    <xf numFmtId="0" fontId="106" fillId="0" borderId="43" xfId="6" applyFont="1" applyFill="1" applyBorder="1" applyAlignment="1" applyProtection="1">
      <alignment horizontal="center" vertical="center"/>
    </xf>
    <xf numFmtId="0" fontId="66" fillId="20" borderId="53" xfId="6" applyFont="1" applyFill="1" applyBorder="1" applyAlignment="1" applyProtection="1">
      <alignment horizontal="left" vertical="center" wrapText="1"/>
    </xf>
    <xf numFmtId="0" fontId="106" fillId="0" borderId="49" xfId="6" applyFont="1" applyFill="1" applyBorder="1" applyAlignment="1" applyProtection="1">
      <alignment horizontal="center" vertical="center"/>
    </xf>
    <xf numFmtId="0" fontId="112" fillId="20" borderId="11" xfId="6" applyFont="1" applyFill="1" applyBorder="1" applyAlignment="1" applyProtection="1">
      <alignment horizontal="left" vertical="center" wrapText="1"/>
    </xf>
    <xf numFmtId="0" fontId="66" fillId="20" borderId="18" xfId="6" applyFont="1" applyFill="1" applyBorder="1" applyAlignment="1" applyProtection="1">
      <alignment horizontal="left" vertical="center" wrapText="1"/>
    </xf>
    <xf numFmtId="0" fontId="106" fillId="0" borderId="25" xfId="6" applyFont="1" applyFill="1" applyBorder="1" applyAlignment="1" applyProtection="1">
      <alignment horizontal="center" vertical="center"/>
    </xf>
    <xf numFmtId="0" fontId="66" fillId="20" borderId="19" xfId="6" applyFont="1" applyFill="1" applyBorder="1" applyAlignment="1" applyProtection="1">
      <alignment horizontal="left" vertical="center" wrapText="1"/>
    </xf>
    <xf numFmtId="0" fontId="106" fillId="0" borderId="26" xfId="6" applyFont="1" applyFill="1" applyBorder="1" applyAlignment="1" applyProtection="1">
      <alignment horizontal="center" vertical="center"/>
    </xf>
    <xf numFmtId="0" fontId="66" fillId="20" borderId="52" xfId="6" applyFont="1" applyFill="1" applyBorder="1" applyAlignment="1" applyProtection="1">
      <alignment horizontal="left" vertical="center" wrapText="1"/>
    </xf>
    <xf numFmtId="0" fontId="106" fillId="0" borderId="46" xfId="6" applyFont="1" applyFill="1" applyBorder="1" applyAlignment="1" applyProtection="1">
      <alignment horizontal="center" vertical="center"/>
    </xf>
    <xf numFmtId="0" fontId="54" fillId="15" borderId="17" xfId="6" applyFont="1" applyFill="1" applyBorder="1" applyAlignment="1" applyProtection="1">
      <alignment horizontal="center" vertical="center"/>
    </xf>
    <xf numFmtId="0" fontId="54" fillId="15" borderId="24" xfId="6" applyFont="1" applyFill="1" applyBorder="1" applyAlignment="1" applyProtection="1">
      <alignment horizontal="center" vertical="center" shrinkToFit="1"/>
    </xf>
    <xf numFmtId="0" fontId="54" fillId="4" borderId="18" xfId="6" applyFont="1" applyFill="1" applyBorder="1" applyAlignment="1">
      <alignment horizontal="center" vertical="center"/>
    </xf>
    <xf numFmtId="0" fontId="54" fillId="20" borderId="18" xfId="6" applyFont="1" applyFill="1" applyBorder="1" applyAlignment="1" applyProtection="1">
      <alignment horizontal="center" vertical="center"/>
    </xf>
    <xf numFmtId="0" fontId="66" fillId="4" borderId="11" xfId="6" applyFont="1" applyFill="1" applyBorder="1" applyAlignment="1">
      <alignment vertical="center" wrapText="1"/>
    </xf>
    <xf numFmtId="0" fontId="84" fillId="2" borderId="56" xfId="6" applyFont="1" applyFill="1" applyBorder="1" applyAlignment="1" applyProtection="1">
      <alignment horizontal="center" vertical="center"/>
      <protection locked="0"/>
    </xf>
    <xf numFmtId="0" fontId="66" fillId="20" borderId="59" xfId="6" applyFont="1" applyFill="1" applyBorder="1" applyAlignment="1" applyProtection="1">
      <alignment horizontal="left" vertical="center" wrapText="1"/>
    </xf>
    <xf numFmtId="0" fontId="106" fillId="0" borderId="60" xfId="6" applyFont="1" applyFill="1" applyBorder="1" applyAlignment="1" applyProtection="1">
      <alignment horizontal="center" vertical="center"/>
    </xf>
    <xf numFmtId="0" fontId="66" fillId="20" borderId="63" xfId="6" applyFont="1" applyFill="1" applyBorder="1" applyAlignment="1" applyProtection="1">
      <alignment horizontal="left" vertical="center" wrapText="1"/>
    </xf>
    <xf numFmtId="0" fontId="106" fillId="0" borderId="64" xfId="6" applyFont="1" applyFill="1" applyBorder="1" applyAlignment="1" applyProtection="1">
      <alignment horizontal="center" vertical="center"/>
    </xf>
    <xf numFmtId="0" fontId="66" fillId="20" borderId="67" xfId="6" applyFont="1" applyFill="1" applyBorder="1" applyAlignment="1" applyProtection="1">
      <alignment horizontal="left" vertical="center" wrapText="1"/>
    </xf>
    <xf numFmtId="0" fontId="106" fillId="0" borderId="68" xfId="6" applyFont="1" applyFill="1" applyBorder="1" applyAlignment="1" applyProtection="1">
      <alignment horizontal="center" vertical="center"/>
    </xf>
    <xf numFmtId="0" fontId="10" fillId="18" borderId="0" xfId="5" applyFont="1" applyFill="1" applyAlignment="1" applyProtection="1">
      <alignment horizontal="left" vertical="top" wrapText="1"/>
      <protection hidden="1"/>
    </xf>
    <xf numFmtId="0" fontId="19" fillId="18" borderId="0" xfId="5" applyFont="1" applyFill="1" applyAlignment="1" applyProtection="1">
      <alignment horizontal="center" vertical="center"/>
      <protection hidden="1"/>
    </xf>
    <xf numFmtId="0" fontId="17" fillId="19" borderId="0" xfId="5" applyFont="1" applyFill="1" applyAlignment="1" applyProtection="1">
      <alignment vertical="center"/>
      <protection hidden="1"/>
    </xf>
    <xf numFmtId="0" fontId="10" fillId="18" borderId="0" xfId="5" applyFont="1" applyFill="1" applyAlignment="1" applyProtection="1">
      <alignment horizontal="left" vertical="center" wrapText="1"/>
      <protection hidden="1"/>
    </xf>
    <xf numFmtId="0" fontId="4" fillId="19" borderId="0" xfId="5" applyFont="1" applyFill="1" applyAlignment="1" applyProtection="1">
      <alignment vertical="center"/>
      <protection hidden="1"/>
    </xf>
    <xf numFmtId="0" fontId="18" fillId="18" borderId="0" xfId="5" applyFont="1" applyFill="1" applyAlignment="1" applyProtection="1">
      <alignment horizontal="center" vertical="center"/>
      <protection hidden="1"/>
    </xf>
    <xf numFmtId="0" fontId="71" fillId="19" borderId="30" xfId="5" applyFont="1" applyFill="1" applyBorder="1" applyAlignment="1" applyProtection="1">
      <alignment horizontal="right" vertical="center" wrapText="1"/>
      <protection hidden="1"/>
    </xf>
    <xf numFmtId="0" fontId="10" fillId="0" borderId="0" xfId="5" quotePrefix="1" applyFont="1" applyAlignment="1">
      <alignment horizontal="left" vertical="top"/>
    </xf>
    <xf numFmtId="0" fontId="10" fillId="2" borderId="0" xfId="5" applyFont="1" applyFill="1" applyAlignment="1">
      <alignment vertical="top" wrapText="1"/>
    </xf>
    <xf numFmtId="0" fontId="10" fillId="2" borderId="0" xfId="5" applyFont="1" applyFill="1" applyAlignment="1">
      <alignment horizontal="left" vertical="top" wrapText="1"/>
    </xf>
    <xf numFmtId="0" fontId="10" fillId="19" borderId="0" xfId="5" quotePrefix="1" applyFont="1" applyFill="1" applyAlignment="1" applyProtection="1">
      <alignment horizontal="left" vertical="top"/>
      <protection hidden="1"/>
    </xf>
    <xf numFmtId="0" fontId="10" fillId="18" borderId="0" xfId="5" applyFont="1" applyFill="1" applyAlignment="1" applyProtection="1">
      <alignment vertical="top" wrapText="1"/>
      <protection hidden="1"/>
    </xf>
    <xf numFmtId="0" fontId="10" fillId="0" borderId="1" xfId="5" applyFont="1" applyFill="1" applyBorder="1" applyAlignment="1" applyProtection="1">
      <alignment horizontal="center" vertical="center"/>
      <protection hidden="1"/>
    </xf>
    <xf numFmtId="0" fontId="17" fillId="0" borderId="2" xfId="5" applyFont="1" applyFill="1" applyBorder="1" applyAlignment="1" applyProtection="1">
      <alignment vertical="center"/>
      <protection hidden="1"/>
    </xf>
    <xf numFmtId="0" fontId="17" fillId="0" borderId="3" xfId="5" applyFont="1" applyFill="1" applyBorder="1" applyAlignment="1" applyProtection="1">
      <alignment vertical="center"/>
      <protection hidden="1"/>
    </xf>
    <xf numFmtId="0" fontId="10" fillId="0" borderId="2" xfId="5" applyFont="1" applyFill="1" applyBorder="1" applyAlignment="1" applyProtection="1">
      <alignment horizontal="center" vertical="center"/>
      <protection hidden="1"/>
    </xf>
    <xf numFmtId="0" fontId="6" fillId="18" borderId="0" xfId="5" applyFont="1" applyFill="1" applyAlignment="1" applyProtection="1">
      <alignment horizontal="left" vertical="center"/>
      <protection hidden="1"/>
    </xf>
    <xf numFmtId="0" fontId="3" fillId="19" borderId="0" xfId="5" applyFont="1" applyFill="1" applyAlignment="1" applyProtection="1">
      <alignment horizontal="center" vertical="center" shrinkToFit="1"/>
      <protection hidden="1"/>
    </xf>
    <xf numFmtId="49" fontId="6" fillId="19" borderId="0" xfId="5" applyNumberFormat="1" applyFont="1" applyFill="1" applyAlignment="1" applyProtection="1">
      <alignment horizontal="center" vertical="center"/>
      <protection hidden="1"/>
    </xf>
    <xf numFmtId="0" fontId="3" fillId="18" borderId="0" xfId="5" applyFont="1" applyFill="1" applyAlignment="1" applyProtection="1">
      <alignment horizontal="center" vertical="center"/>
      <protection hidden="1"/>
    </xf>
    <xf numFmtId="0" fontId="10" fillId="19" borderId="6" xfId="5" applyFont="1" applyFill="1" applyBorder="1" applyAlignment="1" applyProtection="1">
      <alignment horizontal="center" vertical="center"/>
      <protection hidden="1"/>
    </xf>
    <xf numFmtId="0" fontId="17" fillId="19" borderId="7" xfId="5" applyFont="1" applyFill="1" applyBorder="1" applyAlignment="1" applyProtection="1">
      <alignment vertical="center"/>
      <protection hidden="1"/>
    </xf>
    <xf numFmtId="0" fontId="17" fillId="19" borderId="8" xfId="5" applyFont="1" applyFill="1" applyBorder="1" applyAlignment="1" applyProtection="1">
      <alignment vertical="center"/>
      <protection hidden="1"/>
    </xf>
    <xf numFmtId="0" fontId="17" fillId="19" borderId="9" xfId="5" applyFont="1" applyFill="1" applyBorder="1" applyAlignment="1" applyProtection="1">
      <alignment vertical="center"/>
      <protection hidden="1"/>
    </xf>
    <xf numFmtId="0" fontId="17" fillId="19" borderId="4" xfId="5" applyFont="1" applyFill="1" applyBorder="1" applyAlignment="1" applyProtection="1">
      <alignment vertical="center"/>
      <protection hidden="1"/>
    </xf>
    <xf numFmtId="0" fontId="17" fillId="19" borderId="10" xfId="5" applyFont="1" applyFill="1" applyBorder="1" applyAlignment="1" applyProtection="1">
      <alignment vertical="center"/>
      <protection hidden="1"/>
    </xf>
    <xf numFmtId="0" fontId="10" fillId="19" borderId="9" xfId="5" applyFont="1" applyFill="1" applyBorder="1" applyAlignment="1" applyProtection="1">
      <alignment horizontal="center" vertical="center"/>
      <protection hidden="1"/>
    </xf>
    <xf numFmtId="0" fontId="10" fillId="19" borderId="4" xfId="5" applyFont="1" applyFill="1" applyBorder="1" applyAlignment="1" applyProtection="1">
      <alignment horizontal="center" vertical="center"/>
      <protection hidden="1"/>
    </xf>
    <xf numFmtId="0" fontId="117" fillId="19" borderId="1" xfId="5" applyFont="1" applyFill="1" applyBorder="1" applyAlignment="1" applyProtection="1">
      <alignment vertical="center" wrapText="1"/>
      <protection hidden="1"/>
    </xf>
    <xf numFmtId="0" fontId="17" fillId="19" borderId="2" xfId="5" applyFont="1" applyFill="1" applyBorder="1" applyAlignment="1" applyProtection="1">
      <alignment vertical="center"/>
      <protection hidden="1"/>
    </xf>
    <xf numFmtId="0" fontId="17" fillId="19" borderId="3" xfId="5" applyFont="1" applyFill="1" applyBorder="1" applyAlignment="1" applyProtection="1">
      <alignment vertical="center"/>
      <protection hidden="1"/>
    </xf>
    <xf numFmtId="0" fontId="119" fillId="19" borderId="4" xfId="5" applyFont="1" applyFill="1" applyBorder="1" applyAlignment="1" applyProtection="1">
      <alignment horizontal="center" vertical="center"/>
      <protection hidden="1"/>
    </xf>
    <xf numFmtId="0" fontId="122" fillId="19" borderId="1" xfId="0" applyFont="1" applyFill="1" applyBorder="1" applyAlignment="1" applyProtection="1">
      <alignment horizontal="left" vertical="center" shrinkToFit="1"/>
      <protection hidden="1"/>
    </xf>
    <xf numFmtId="0" fontId="122" fillId="19" borderId="2" xfId="0" applyFont="1" applyFill="1" applyBorder="1" applyAlignment="1" applyProtection="1">
      <alignment horizontal="left" vertical="center" shrinkToFit="1"/>
      <protection hidden="1"/>
    </xf>
    <xf numFmtId="0" fontId="122" fillId="19" borderId="3" xfId="0" applyFont="1" applyFill="1" applyBorder="1" applyAlignment="1" applyProtection="1">
      <alignment horizontal="left" vertical="center" shrinkToFit="1"/>
      <protection hidden="1"/>
    </xf>
    <xf numFmtId="0" fontId="10" fillId="19" borderId="1" xfId="5" applyFont="1" applyFill="1" applyBorder="1" applyAlignment="1" applyProtection="1">
      <alignment horizontal="center" vertical="center"/>
      <protection hidden="1"/>
    </xf>
    <xf numFmtId="38" fontId="117" fillId="19" borderId="1" xfId="5" applyNumberFormat="1" applyFont="1" applyFill="1" applyBorder="1" applyAlignment="1" applyProtection="1">
      <alignment horizontal="right" vertical="center" shrinkToFit="1"/>
      <protection hidden="1"/>
    </xf>
    <xf numFmtId="0" fontId="14" fillId="19" borderId="2" xfId="5" applyFont="1" applyFill="1" applyBorder="1" applyAlignment="1" applyProtection="1">
      <alignment horizontal="center" vertical="center" wrapText="1"/>
      <protection hidden="1"/>
    </xf>
    <xf numFmtId="0" fontId="12" fillId="18" borderId="0" xfId="5" applyFont="1" applyFill="1" applyAlignment="1" applyProtection="1">
      <alignment horizontal="center" vertical="center" wrapText="1"/>
      <protection hidden="1"/>
    </xf>
    <xf numFmtId="0" fontId="10" fillId="18" borderId="0" xfId="5" applyFont="1" applyFill="1" applyAlignment="1" applyProtection="1">
      <alignment vertical="center" wrapText="1"/>
      <protection hidden="1"/>
    </xf>
    <xf numFmtId="0" fontId="10" fillId="18" borderId="0" xfId="5" applyFont="1" applyFill="1" applyAlignment="1" applyProtection="1">
      <alignment horizontal="center" vertical="center" wrapText="1"/>
      <protection hidden="1"/>
    </xf>
    <xf numFmtId="0" fontId="10" fillId="18" borderId="0" xfId="5" applyFont="1" applyFill="1" applyAlignment="1" applyProtection="1">
      <alignment horizontal="left" vertical="center"/>
      <protection hidden="1"/>
    </xf>
    <xf numFmtId="0" fontId="71" fillId="19" borderId="0" xfId="5" applyFont="1" applyFill="1" applyAlignment="1" applyProtection="1">
      <alignment horizontal="right" vertical="center" wrapText="1"/>
      <protection hidden="1"/>
    </xf>
    <xf numFmtId="0" fontId="16" fillId="19" borderId="0" xfId="5" applyFont="1" applyFill="1" applyAlignment="1" applyProtection="1">
      <alignment horizontal="center" vertical="center" shrinkToFit="1"/>
      <protection hidden="1"/>
    </xf>
    <xf numFmtId="0" fontId="12" fillId="18" borderId="0" xfId="5" applyFont="1" applyFill="1" applyAlignment="1" applyProtection="1">
      <alignment horizontal="center" vertical="center"/>
      <protection hidden="1"/>
    </xf>
    <xf numFmtId="0" fontId="10" fillId="18" borderId="0" xfId="5" applyFont="1" applyFill="1" applyAlignment="1" applyProtection="1">
      <alignment vertical="center"/>
      <protection hidden="1"/>
    </xf>
    <xf numFmtId="0" fontId="6" fillId="18" borderId="0" xfId="5" applyFont="1" applyFill="1" applyAlignment="1" applyProtection="1">
      <alignment horizontal="left" vertical="center" wrapText="1"/>
      <protection hidden="1"/>
    </xf>
    <xf numFmtId="49" fontId="88" fillId="9" borderId="0" xfId="0" applyNumberFormat="1" applyFont="1" applyFill="1" applyAlignment="1" applyProtection="1">
      <alignment vertical="center" shrinkToFit="1"/>
      <protection hidden="1"/>
    </xf>
    <xf numFmtId="0" fontId="6" fillId="18" borderId="0" xfId="5" applyFont="1" applyFill="1" applyAlignment="1" applyProtection="1">
      <alignment horizontal="center" vertical="top"/>
      <protection hidden="1"/>
    </xf>
    <xf numFmtId="49" fontId="88" fillId="2" borderId="0" xfId="0" applyNumberFormat="1" applyFont="1" applyFill="1" applyAlignment="1" applyProtection="1">
      <alignment vertical="center" shrinkToFit="1"/>
      <protection hidden="1"/>
    </xf>
    <xf numFmtId="0" fontId="6" fillId="18" borderId="0" xfId="5" applyFont="1" applyFill="1" applyAlignment="1" applyProtection="1">
      <alignment horizontal="center" vertical="center" wrapText="1"/>
      <protection hidden="1"/>
    </xf>
    <xf numFmtId="0" fontId="6" fillId="18" borderId="0" xfId="5" applyFont="1" applyFill="1" applyAlignment="1" applyProtection="1">
      <alignment horizontal="left" vertical="top"/>
      <protection hidden="1"/>
    </xf>
    <xf numFmtId="49" fontId="88" fillId="2" borderId="0" xfId="0" applyNumberFormat="1" applyFont="1" applyFill="1" applyAlignment="1" applyProtection="1">
      <alignment horizontal="center" vertical="center" shrinkToFit="1"/>
      <protection hidden="1"/>
    </xf>
    <xf numFmtId="0" fontId="7" fillId="18" borderId="0" xfId="5" applyFont="1" applyFill="1" applyAlignment="1" applyProtection="1">
      <alignment horizontal="left" vertical="center" shrinkToFit="1"/>
      <protection hidden="1"/>
    </xf>
    <xf numFmtId="0" fontId="7" fillId="19" borderId="0" xfId="5" applyFont="1" applyFill="1" applyAlignment="1" applyProtection="1">
      <alignment vertical="center" shrinkToFit="1"/>
      <protection hidden="1"/>
    </xf>
    <xf numFmtId="0" fontId="88" fillId="0" borderId="0" xfId="5" applyFont="1" applyAlignment="1" applyProtection="1">
      <alignment horizontal="left" vertical="center" shrinkToFit="1"/>
      <protection hidden="1"/>
    </xf>
    <xf numFmtId="0" fontId="77" fillId="0" borderId="0" xfId="5" applyFont="1" applyAlignment="1" applyProtection="1">
      <alignment vertical="center"/>
      <protection hidden="1"/>
    </xf>
    <xf numFmtId="177" fontId="88" fillId="2" borderId="0" xfId="0" applyNumberFormat="1" applyFont="1" applyFill="1" applyAlignment="1" applyProtection="1">
      <alignment horizontal="center" vertical="center" shrinkToFit="1"/>
      <protection hidden="1"/>
    </xf>
    <xf numFmtId="0" fontId="4" fillId="19" borderId="0" xfId="5" applyFont="1" applyFill="1" applyAlignment="1" applyProtection="1">
      <alignment horizontal="center" vertical="center" textRotation="255"/>
      <protection hidden="1"/>
    </xf>
    <xf numFmtId="0" fontId="10" fillId="18" borderId="0" xfId="5" applyFont="1" applyFill="1" applyAlignment="1" applyProtection="1">
      <alignment horizontal="left" vertical="center" shrinkToFit="1"/>
      <protection hidden="1"/>
    </xf>
    <xf numFmtId="49" fontId="88" fillId="0" borderId="0" xfId="5" applyNumberFormat="1" applyFont="1" applyAlignment="1" applyProtection="1">
      <alignment horizontal="center" vertical="center" shrinkToFit="1"/>
      <protection hidden="1"/>
    </xf>
    <xf numFmtId="0" fontId="88" fillId="0" borderId="0" xfId="5" applyFont="1" applyAlignment="1" applyProtection="1">
      <alignment vertical="center" wrapText="1"/>
      <protection hidden="1"/>
    </xf>
    <xf numFmtId="49" fontId="90" fillId="2" borderId="0" xfId="0" applyNumberFormat="1" applyFont="1" applyFill="1" applyAlignment="1" applyProtection="1">
      <alignment vertical="center" shrinkToFit="1"/>
      <protection hidden="1"/>
    </xf>
    <xf numFmtId="0" fontId="6" fillId="18" borderId="0" xfId="5" applyFont="1" applyFill="1" applyAlignment="1" applyProtection="1">
      <alignment vertical="center" shrinkToFit="1"/>
      <protection hidden="1"/>
    </xf>
    <xf numFmtId="0" fontId="6" fillId="19" borderId="0" xfId="5" applyFont="1" applyFill="1" applyAlignment="1" applyProtection="1">
      <alignment horizontal="center" vertical="center"/>
      <protection hidden="1"/>
    </xf>
    <xf numFmtId="0" fontId="7" fillId="19" borderId="0" xfId="5" applyFont="1" applyFill="1" applyAlignment="1" applyProtection="1">
      <alignment horizontal="right" vertical="center"/>
      <protection hidden="1"/>
    </xf>
    <xf numFmtId="0" fontId="7" fillId="19" borderId="0" xfId="5" applyFont="1" applyFill="1" applyAlignment="1" applyProtection="1">
      <alignment horizontal="center" vertical="center"/>
      <protection hidden="1"/>
    </xf>
    <xf numFmtId="177" fontId="88" fillId="9" borderId="0" xfId="0" applyNumberFormat="1" applyFont="1" applyFill="1" applyAlignment="1" applyProtection="1">
      <alignment horizontal="right" vertical="center" shrinkToFit="1"/>
      <protection hidden="1"/>
    </xf>
    <xf numFmtId="176" fontId="88" fillId="2" borderId="0" xfId="0" applyNumberFormat="1" applyFont="1" applyFill="1" applyAlignment="1" applyProtection="1">
      <alignment horizontal="right" vertical="center" shrinkToFit="1"/>
      <protection hidden="1"/>
    </xf>
    <xf numFmtId="0" fontId="6" fillId="2" borderId="0" xfId="5" applyFont="1" applyFill="1" applyAlignment="1" applyProtection="1">
      <alignment vertical="center" shrinkToFit="1"/>
      <protection hidden="1"/>
    </xf>
    <xf numFmtId="0" fontId="17" fillId="0" borderId="0" xfId="5" applyFont="1" applyAlignment="1" applyProtection="1">
      <alignment vertical="center"/>
      <protection hidden="1"/>
    </xf>
    <xf numFmtId="0" fontId="3" fillId="0" borderId="0" xfId="5" applyFont="1" applyAlignment="1" applyProtection="1">
      <alignment horizontal="center" vertical="center" shrinkToFit="1"/>
      <protection hidden="1"/>
    </xf>
    <xf numFmtId="0" fontId="4" fillId="0" borderId="0" xfId="5" applyFont="1" applyAlignment="1" applyProtection="1">
      <alignment vertical="center"/>
      <protection hidden="1"/>
    </xf>
    <xf numFmtId="0" fontId="6" fillId="2" borderId="0" xfId="5" applyFont="1" applyFill="1" applyAlignment="1" applyProtection="1">
      <alignment horizontal="center" vertical="center"/>
      <protection hidden="1"/>
    </xf>
    <xf numFmtId="0" fontId="7" fillId="0" borderId="0" xfId="5" applyFont="1" applyAlignment="1" applyProtection="1">
      <alignment horizontal="right" vertical="center"/>
      <protection hidden="1"/>
    </xf>
    <xf numFmtId="0" fontId="7" fillId="2" borderId="0" xfId="5" applyFont="1" applyFill="1" applyAlignment="1" applyProtection="1">
      <alignment horizontal="center" vertical="center"/>
      <protection hidden="1"/>
    </xf>
    <xf numFmtId="177" fontId="78" fillId="0" borderId="0" xfId="5" applyNumberFormat="1" applyFont="1" applyAlignment="1" applyProtection="1">
      <alignment horizontal="right" vertical="center" shrinkToFit="1"/>
      <protection locked="0"/>
    </xf>
    <xf numFmtId="0" fontId="77" fillId="0" borderId="0" xfId="5" applyFont="1" applyAlignment="1" applyProtection="1">
      <alignment vertical="center"/>
      <protection locked="0"/>
    </xf>
    <xf numFmtId="176" fontId="78" fillId="2" borderId="0" xfId="5" applyNumberFormat="1" applyFont="1" applyFill="1" applyAlignment="1" applyProtection="1">
      <alignment horizontal="right" vertical="center" shrinkToFit="1"/>
      <protection locked="0"/>
    </xf>
    <xf numFmtId="0" fontId="10" fillId="2" borderId="0" xfId="5" applyFont="1" applyFill="1" applyAlignment="1" applyProtection="1">
      <alignment horizontal="left" vertical="center" shrinkToFit="1"/>
      <protection hidden="1"/>
    </xf>
    <xf numFmtId="0" fontId="6" fillId="2" borderId="0" xfId="5" applyFont="1" applyFill="1" applyAlignment="1" applyProtection="1">
      <alignment horizontal="left" vertical="center" wrapText="1"/>
      <protection hidden="1"/>
    </xf>
    <xf numFmtId="0" fontId="78" fillId="2" borderId="0" xfId="5" applyNumberFormat="1" applyFont="1" applyFill="1" applyAlignment="1" applyProtection="1">
      <alignment vertical="center" wrapText="1"/>
      <protection locked="0"/>
    </xf>
    <xf numFmtId="0" fontId="77" fillId="0" borderId="0" xfId="5" applyNumberFormat="1" applyFont="1" applyAlignment="1" applyProtection="1">
      <alignment vertical="center"/>
      <protection locked="0"/>
    </xf>
    <xf numFmtId="49" fontId="89" fillId="2" borderId="0" xfId="5" applyNumberFormat="1" applyFont="1" applyFill="1" applyAlignment="1" applyProtection="1">
      <alignment vertical="center" shrinkToFit="1"/>
      <protection locked="0"/>
    </xf>
    <xf numFmtId="0" fontId="7" fillId="2" borderId="0" xfId="5" applyFont="1" applyFill="1" applyAlignment="1" applyProtection="1">
      <alignment horizontal="left" vertical="center" shrinkToFit="1"/>
      <protection hidden="1"/>
    </xf>
    <xf numFmtId="0" fontId="7" fillId="2" borderId="0" xfId="5" applyFont="1" applyFill="1" applyAlignment="1" applyProtection="1">
      <alignment vertical="center" shrinkToFit="1"/>
    </xf>
    <xf numFmtId="0" fontId="17" fillId="0" borderId="0" xfId="5" applyFont="1" applyAlignment="1" applyProtection="1">
      <alignment vertical="center"/>
    </xf>
    <xf numFmtId="49" fontId="6" fillId="2" borderId="0" xfId="5" applyNumberFormat="1" applyFont="1" applyFill="1" applyAlignment="1" applyProtection="1">
      <alignment horizontal="center" vertical="center"/>
      <protection hidden="1"/>
    </xf>
    <xf numFmtId="49" fontId="78" fillId="2" borderId="0" xfId="5" applyNumberFormat="1" applyFont="1" applyFill="1" applyAlignment="1" applyProtection="1">
      <alignment horizontal="center" vertical="center" shrinkToFit="1"/>
      <protection locked="0"/>
    </xf>
    <xf numFmtId="0" fontId="10" fillId="2" borderId="0" xfId="5" applyFont="1" applyFill="1" applyAlignment="1">
      <alignment horizontal="left" vertical="center"/>
    </xf>
    <xf numFmtId="0" fontId="17" fillId="0" borderId="0" xfId="5" applyFont="1" applyAlignment="1">
      <alignment vertical="center"/>
    </xf>
    <xf numFmtId="0" fontId="6" fillId="2" borderId="0" xfId="5" applyFont="1" applyFill="1" applyAlignment="1">
      <alignment horizontal="left" vertical="center" wrapText="1"/>
    </xf>
    <xf numFmtId="49" fontId="78" fillId="2" borderId="0" xfId="5" applyNumberFormat="1" applyFont="1" applyFill="1" applyAlignment="1" applyProtection="1">
      <alignment vertical="center" shrinkToFit="1"/>
      <protection locked="0"/>
    </xf>
    <xf numFmtId="0" fontId="6" fillId="2" borderId="0" xfId="5" applyFont="1" applyFill="1" applyAlignment="1">
      <alignment horizontal="left" vertical="top"/>
    </xf>
    <xf numFmtId="0" fontId="6" fillId="2" borderId="0" xfId="5" applyFont="1" applyFill="1" applyAlignment="1">
      <alignment horizontal="left" vertical="center"/>
    </xf>
    <xf numFmtId="0" fontId="17" fillId="0" borderId="0" xfId="5" applyFont="1" applyAlignment="1" applyProtection="1">
      <alignment vertical="center"/>
      <protection locked="0"/>
    </xf>
    <xf numFmtId="0" fontId="78" fillId="2" borderId="0" xfId="5" applyFont="1" applyFill="1" applyAlignment="1" applyProtection="1">
      <alignment horizontal="left" vertical="center" shrinkToFit="1"/>
      <protection locked="0"/>
    </xf>
    <xf numFmtId="0" fontId="78" fillId="0" borderId="0" xfId="5" applyFont="1" applyAlignment="1" applyProtection="1">
      <alignment horizontal="center" vertical="center"/>
      <protection locked="0"/>
    </xf>
    <xf numFmtId="0" fontId="88" fillId="0" borderId="0" xfId="5" applyFont="1" applyAlignment="1" applyProtection="1">
      <alignment horizontal="center" vertical="center"/>
      <protection locked="0"/>
    </xf>
    <xf numFmtId="177" fontId="78" fillId="2" borderId="0" xfId="5" applyNumberFormat="1" applyFont="1" applyFill="1" applyAlignment="1" applyProtection="1">
      <alignment horizontal="center" vertical="center" shrinkToFit="1"/>
      <protection locked="0"/>
    </xf>
    <xf numFmtId="0" fontId="4" fillId="2" borderId="0" xfId="5" applyFont="1" applyFill="1" applyAlignment="1" applyProtection="1">
      <alignment horizontal="center" vertical="center" textRotation="255"/>
      <protection hidden="1"/>
    </xf>
    <xf numFmtId="0" fontId="10" fillId="2" borderId="0" xfId="5" applyFont="1" applyFill="1" applyAlignment="1">
      <alignment vertical="center"/>
    </xf>
    <xf numFmtId="49" fontId="78" fillId="0" borderId="0" xfId="5" applyNumberFormat="1" applyFont="1" applyAlignment="1" applyProtection="1">
      <alignment vertical="center" shrinkToFit="1"/>
      <protection locked="0"/>
    </xf>
    <xf numFmtId="0" fontId="4" fillId="0" borderId="0" xfId="5" applyFont="1" applyAlignment="1" applyProtection="1">
      <alignment vertical="center"/>
      <protection locked="0"/>
    </xf>
    <xf numFmtId="0" fontId="6" fillId="2" borderId="0" xfId="5" applyFont="1" applyFill="1" applyAlignment="1">
      <alignment horizontal="center" vertical="top"/>
    </xf>
    <xf numFmtId="0" fontId="10" fillId="2" borderId="0" xfId="5" applyFont="1" applyFill="1" applyAlignment="1">
      <alignment horizontal="center" vertical="center" wrapText="1"/>
    </xf>
    <xf numFmtId="0" fontId="10" fillId="2" borderId="0" xfId="5" applyFont="1" applyFill="1" applyAlignment="1">
      <alignment horizontal="left" vertical="center" wrapText="1"/>
    </xf>
    <xf numFmtId="0" fontId="16" fillId="0" borderId="0" xfId="5" applyFont="1" applyAlignment="1">
      <alignment horizontal="center" vertical="center" shrinkToFit="1"/>
    </xf>
    <xf numFmtId="0" fontId="4" fillId="0" borderId="0" xfId="5" applyFont="1" applyAlignment="1">
      <alignment vertical="center"/>
    </xf>
    <xf numFmtId="0" fontId="12" fillId="2" borderId="0" xfId="5" applyFont="1" applyFill="1" applyAlignment="1">
      <alignment horizontal="center" vertical="center"/>
    </xf>
    <xf numFmtId="49" fontId="6" fillId="2" borderId="0" xfId="5" applyNumberFormat="1" applyFont="1" applyFill="1" applyAlignment="1">
      <alignment horizontal="center" vertical="center"/>
    </xf>
    <xf numFmtId="0" fontId="71" fillId="2" borderId="0" xfId="5" applyFont="1" applyFill="1" applyAlignment="1">
      <alignment horizontal="right" vertical="center" wrapText="1"/>
    </xf>
    <xf numFmtId="0" fontId="6" fillId="2" borderId="0" xfId="5" applyFont="1" applyFill="1" applyAlignment="1">
      <alignment horizontal="center" vertical="center" wrapText="1"/>
    </xf>
    <xf numFmtId="0" fontId="12" fillId="2" borderId="0" xfId="5" applyFont="1" applyFill="1" applyAlignment="1">
      <alignment horizontal="center" vertical="center" wrapText="1"/>
    </xf>
    <xf numFmtId="0" fontId="3" fillId="2" borderId="0" xfId="5" applyFont="1" applyFill="1" applyAlignment="1">
      <alignment horizontal="center" vertical="center"/>
    </xf>
    <xf numFmtId="0" fontId="10" fillId="2" borderId="0" xfId="5" applyFont="1" applyFill="1" applyAlignment="1">
      <alignment vertical="center" wrapText="1"/>
    </xf>
    <xf numFmtId="0" fontId="10" fillId="0" borderId="1" xfId="5" applyFont="1" applyBorder="1" applyAlignment="1">
      <alignment vertical="center" wrapText="1"/>
    </xf>
    <xf numFmtId="0" fontId="17" fillId="0" borderId="2" xfId="5" applyFont="1" applyBorder="1" applyAlignment="1">
      <alignment vertical="center"/>
    </xf>
    <xf numFmtId="0" fontId="17" fillId="0" borderId="3" xfId="5" applyFont="1" applyBorder="1" applyAlignment="1">
      <alignment vertical="center"/>
    </xf>
    <xf numFmtId="0" fontId="12" fillId="0" borderId="4" xfId="5" applyFont="1" applyBorder="1" applyAlignment="1">
      <alignment horizontal="center" vertical="center"/>
    </xf>
    <xf numFmtId="0" fontId="17" fillId="0" borderId="4" xfId="5" applyFont="1" applyBorder="1" applyAlignment="1">
      <alignment vertical="center"/>
    </xf>
    <xf numFmtId="0" fontId="7" fillId="0" borderId="1" xfId="5" applyFont="1" applyBorder="1" applyAlignment="1" applyProtection="1">
      <alignment horizontal="left" vertical="center" shrinkToFit="1"/>
      <protection hidden="1"/>
    </xf>
    <xf numFmtId="0" fontId="17" fillId="0" borderId="2" xfId="5" applyFont="1" applyBorder="1" applyAlignment="1" applyProtection="1">
      <alignment vertical="center"/>
      <protection hidden="1"/>
    </xf>
    <xf numFmtId="0" fontId="17" fillId="0" borderId="3" xfId="5" applyFont="1" applyBorder="1" applyAlignment="1" applyProtection="1">
      <alignment vertical="center"/>
      <protection hidden="1"/>
    </xf>
    <xf numFmtId="0" fontId="10" fillId="0" borderId="1" xfId="5" applyFont="1" applyBorder="1" applyAlignment="1">
      <alignment horizontal="center" vertical="center"/>
    </xf>
    <xf numFmtId="38" fontId="10" fillId="0" borderId="1" xfId="5" applyNumberFormat="1" applyFont="1" applyBorder="1" applyAlignment="1" applyProtection="1">
      <alignment horizontal="right" vertical="center" shrinkToFit="1"/>
      <protection hidden="1"/>
    </xf>
    <xf numFmtId="0" fontId="14" fillId="0" borderId="2" xfId="5" applyFont="1" applyBorder="1" applyAlignment="1">
      <alignment horizontal="center" vertical="center" wrapText="1"/>
    </xf>
    <xf numFmtId="0" fontId="10" fillId="2" borderId="11" xfId="5" applyFont="1" applyFill="1" applyBorder="1" applyAlignment="1">
      <alignment horizontal="center" vertical="center"/>
    </xf>
    <xf numFmtId="0" fontId="17" fillId="0" borderId="0" xfId="5" applyFont="1" applyBorder="1" applyAlignment="1">
      <alignment vertical="center"/>
    </xf>
    <xf numFmtId="0" fontId="17" fillId="0" borderId="5" xfId="5" applyFont="1" applyBorder="1" applyAlignment="1">
      <alignment vertical="center"/>
    </xf>
    <xf numFmtId="0" fontId="10" fillId="2" borderId="0" xfId="5" applyFont="1" applyFill="1" applyBorder="1" applyAlignment="1">
      <alignment horizontal="center" vertical="center"/>
    </xf>
    <xf numFmtId="0" fontId="10" fillId="2" borderId="9" xfId="5" applyFont="1" applyFill="1" applyBorder="1" applyAlignment="1">
      <alignment horizontal="center" vertical="center"/>
    </xf>
    <xf numFmtId="0" fontId="10" fillId="2" borderId="9" xfId="5" applyFont="1" applyFill="1" applyBorder="1" applyAlignment="1" applyProtection="1">
      <alignment horizontal="center" vertical="center"/>
      <protection locked="0"/>
    </xf>
    <xf numFmtId="0" fontId="17" fillId="0" borderId="4" xfId="5" applyFont="1" applyBorder="1" applyAlignment="1" applyProtection="1">
      <alignment vertical="center"/>
      <protection locked="0"/>
    </xf>
    <xf numFmtId="0" fontId="17" fillId="0" borderId="10" xfId="5" applyFont="1" applyBorder="1" applyAlignment="1" applyProtection="1">
      <alignment vertical="center"/>
      <protection locked="0"/>
    </xf>
    <xf numFmtId="0" fontId="10" fillId="2" borderId="4" xfId="5" applyFont="1" applyFill="1" applyBorder="1" applyAlignment="1" applyProtection="1">
      <alignment horizontal="center" vertical="center"/>
      <protection locked="0"/>
    </xf>
    <xf numFmtId="0" fontId="3" fillId="0" borderId="0" xfId="5" applyFont="1" applyAlignment="1">
      <alignment horizontal="center" vertical="center" shrinkToFit="1"/>
    </xf>
    <xf numFmtId="0" fontId="18" fillId="2" borderId="0" xfId="5" applyFont="1" applyFill="1" applyAlignment="1">
      <alignment horizontal="center" vertical="center"/>
    </xf>
    <xf numFmtId="0" fontId="19" fillId="2" borderId="0" xfId="5" applyFont="1" applyFill="1" applyAlignment="1">
      <alignment horizontal="center" vertical="center"/>
    </xf>
    <xf numFmtId="0" fontId="10" fillId="2" borderId="6" xfId="5" applyFont="1" applyFill="1" applyBorder="1" applyAlignment="1">
      <alignment horizontal="center" vertical="center"/>
    </xf>
    <xf numFmtId="0" fontId="17" fillId="0" borderId="7" xfId="5" applyFont="1" applyBorder="1" applyAlignment="1">
      <alignment vertical="center"/>
    </xf>
    <xf numFmtId="0" fontId="17" fillId="0" borderId="8" xfId="5" applyFont="1" applyBorder="1" applyAlignment="1">
      <alignment vertical="center"/>
    </xf>
    <xf numFmtId="0" fontId="17" fillId="0" borderId="11" xfId="5" applyFont="1" applyBorder="1" applyAlignment="1">
      <alignment vertical="center"/>
    </xf>
    <xf numFmtId="0" fontId="10" fillId="2" borderId="24" xfId="5" applyFont="1" applyFill="1" applyBorder="1" applyAlignment="1" applyProtection="1">
      <alignment vertical="center" wrapText="1"/>
      <protection locked="0"/>
    </xf>
    <xf numFmtId="0" fontId="10" fillId="2" borderId="25" xfId="5" applyFont="1" applyFill="1" applyBorder="1" applyAlignment="1" applyProtection="1">
      <alignment vertical="center" wrapText="1"/>
      <protection locked="0"/>
    </xf>
    <xf numFmtId="0" fontId="10" fillId="2" borderId="26" xfId="5" applyFont="1" applyFill="1" applyBorder="1" applyAlignment="1" applyProtection="1">
      <alignment vertical="center" wrapText="1"/>
      <protection locked="0"/>
    </xf>
    <xf numFmtId="0" fontId="10" fillId="2" borderId="24" xfId="5" applyFont="1" applyFill="1" applyBorder="1" applyAlignment="1" applyProtection="1">
      <alignment vertical="center" wrapText="1"/>
      <protection hidden="1"/>
    </xf>
    <xf numFmtId="0" fontId="10" fillId="2" borderId="25" xfId="5" applyFont="1" applyFill="1" applyBorder="1" applyAlignment="1" applyProtection="1">
      <alignment vertical="center" wrapText="1"/>
      <protection hidden="1"/>
    </xf>
    <xf numFmtId="0" fontId="10" fillId="2" borderId="26" xfId="5" applyFont="1" applyFill="1" applyBorder="1" applyAlignment="1" applyProtection="1">
      <alignment vertical="center" wrapText="1"/>
      <protection hidden="1"/>
    </xf>
    <xf numFmtId="0" fontId="29" fillId="13" borderId="12" xfId="6" applyFont="1" applyFill="1" applyBorder="1" applyAlignment="1" applyProtection="1">
      <alignment horizontal="center" vertical="center" shrinkToFit="1"/>
      <protection hidden="1"/>
    </xf>
    <xf numFmtId="0" fontId="56" fillId="11" borderId="13" xfId="6" applyFont="1" applyFill="1" applyBorder="1" applyAlignment="1" applyProtection="1">
      <alignment vertical="center"/>
      <protection hidden="1"/>
    </xf>
    <xf numFmtId="0" fontId="56" fillId="11" borderId="14" xfId="6" applyFont="1" applyFill="1" applyBorder="1" applyAlignment="1" applyProtection="1">
      <alignment vertical="center"/>
      <protection hidden="1"/>
    </xf>
    <xf numFmtId="38" fontId="116" fillId="19" borderId="12" xfId="6" applyNumberFormat="1" applyFont="1" applyFill="1" applyBorder="1" applyAlignment="1" applyProtection="1">
      <alignment horizontal="center" vertical="center" shrinkToFit="1"/>
      <protection hidden="1"/>
    </xf>
    <xf numFmtId="0" fontId="56" fillId="19" borderId="13" xfId="6" applyFont="1" applyFill="1" applyBorder="1" applyAlignment="1" applyProtection="1">
      <alignment vertical="center"/>
      <protection hidden="1"/>
    </xf>
    <xf numFmtId="0" fontId="56" fillId="19" borderId="14" xfId="6" applyFont="1" applyFill="1" applyBorder="1" applyAlignment="1" applyProtection="1">
      <alignment vertical="center"/>
      <protection hidden="1"/>
    </xf>
    <xf numFmtId="0" fontId="58" fillId="13" borderId="1" xfId="6" applyFont="1" applyFill="1" applyBorder="1" applyAlignment="1" applyProtection="1">
      <alignment horizontal="center" vertical="center" shrinkToFit="1"/>
      <protection hidden="1"/>
    </xf>
    <xf numFmtId="0" fontId="56" fillId="11" borderId="2" xfId="6" applyFont="1" applyFill="1" applyBorder="1" applyAlignment="1" applyProtection="1">
      <alignment vertical="center"/>
      <protection hidden="1"/>
    </xf>
    <xf numFmtId="0" fontId="56" fillId="11" borderId="3" xfId="6" applyFont="1" applyFill="1" applyBorder="1" applyAlignment="1" applyProtection="1">
      <alignment vertical="center"/>
      <protection hidden="1"/>
    </xf>
    <xf numFmtId="38" fontId="116" fillId="19" borderId="2" xfId="6" applyNumberFormat="1" applyFont="1" applyFill="1" applyBorder="1" applyAlignment="1" applyProtection="1">
      <alignment horizontal="center" vertical="center" shrinkToFit="1"/>
      <protection hidden="1"/>
    </xf>
    <xf numFmtId="0" fontId="56" fillId="19" borderId="2" xfId="6" applyFont="1" applyFill="1" applyBorder="1" applyAlignment="1" applyProtection="1">
      <alignment vertical="center"/>
      <protection hidden="1"/>
    </xf>
    <xf numFmtId="0" fontId="56" fillId="19" borderId="3" xfId="6" applyFont="1" applyFill="1" applyBorder="1" applyAlignment="1" applyProtection="1">
      <alignment vertical="center"/>
      <protection hidden="1"/>
    </xf>
    <xf numFmtId="0" fontId="58" fillId="13" borderId="1" xfId="6" applyFont="1" applyFill="1" applyBorder="1" applyAlignment="1" applyProtection="1">
      <alignment horizontal="center" vertical="center" wrapText="1" shrinkToFit="1"/>
      <protection hidden="1"/>
    </xf>
    <xf numFmtId="0" fontId="56" fillId="11" borderId="2" xfId="6" applyFont="1" applyFill="1" applyBorder="1" applyAlignment="1" applyProtection="1">
      <alignment vertical="center" wrapText="1"/>
      <protection hidden="1"/>
    </xf>
    <xf numFmtId="0" fontId="56" fillId="11" borderId="3" xfId="6" applyFont="1" applyFill="1" applyBorder="1" applyAlignment="1" applyProtection="1">
      <alignment vertical="center" wrapText="1"/>
      <protection hidden="1"/>
    </xf>
    <xf numFmtId="0" fontId="59" fillId="18" borderId="0" xfId="6" applyFont="1" applyFill="1" applyAlignment="1" applyProtection="1">
      <alignment horizontal="center" vertical="center"/>
      <protection hidden="1"/>
    </xf>
    <xf numFmtId="0" fontId="56" fillId="19" borderId="0" xfId="6" applyFont="1" applyFill="1" applyAlignment="1" applyProtection="1">
      <alignment vertical="center"/>
      <protection hidden="1"/>
    </xf>
    <xf numFmtId="38" fontId="37" fillId="18" borderId="0" xfId="6" applyNumberFormat="1" applyFont="1" applyFill="1" applyAlignment="1" applyProtection="1">
      <alignment horizontal="center" vertical="center" shrinkToFit="1"/>
      <protection hidden="1"/>
    </xf>
    <xf numFmtId="0" fontId="58" fillId="13" borderId="1" xfId="6" applyFont="1" applyFill="1" applyBorder="1" applyAlignment="1" applyProtection="1">
      <alignment horizontal="center" vertical="center"/>
      <protection hidden="1"/>
    </xf>
    <xf numFmtId="0" fontId="91" fillId="0" borderId="1" xfId="6" applyFont="1" applyBorder="1" applyAlignment="1" applyProtection="1">
      <alignment horizontal="center" vertical="center"/>
      <protection hidden="1"/>
    </xf>
    <xf numFmtId="0" fontId="76" fillId="0" borderId="2" xfId="6" applyFont="1" applyBorder="1" applyAlignment="1" applyProtection="1">
      <alignment vertical="center"/>
      <protection hidden="1"/>
    </xf>
    <xf numFmtId="0" fontId="76" fillId="0" borderId="3" xfId="6" applyFont="1" applyBorder="1" applyAlignment="1" applyProtection="1">
      <alignment vertical="center"/>
      <protection hidden="1"/>
    </xf>
    <xf numFmtId="0" fontId="37" fillId="18" borderId="0" xfId="6" applyFont="1" applyFill="1" applyAlignment="1" applyProtection="1">
      <alignment horizontal="right" vertical="center"/>
      <protection hidden="1"/>
    </xf>
    <xf numFmtId="0" fontId="57" fillId="18" borderId="0" xfId="6" applyFont="1" applyFill="1" applyAlignment="1" applyProtection="1">
      <alignment horizontal="center" vertical="center"/>
      <protection hidden="1"/>
    </xf>
    <xf numFmtId="0" fontId="58" fillId="18" borderId="0" xfId="6" applyFont="1" applyFill="1" applyAlignment="1" applyProtection="1">
      <alignment vertical="center" shrinkToFit="1"/>
      <protection hidden="1"/>
    </xf>
    <xf numFmtId="38" fontId="58" fillId="19" borderId="2" xfId="6" applyNumberFormat="1" applyFont="1" applyFill="1" applyBorder="1" applyAlignment="1" applyProtection="1">
      <alignment horizontal="center" vertical="center" shrinkToFit="1"/>
      <protection hidden="1"/>
    </xf>
    <xf numFmtId="0" fontId="29" fillId="5" borderId="12" xfId="6" applyFont="1" applyFill="1" applyBorder="1" applyAlignment="1">
      <alignment horizontal="center" vertical="center" shrinkToFit="1"/>
    </xf>
    <xf numFmtId="0" fontId="56" fillId="0" borderId="13" xfId="6" applyFont="1" applyBorder="1" applyAlignment="1">
      <alignment vertical="center"/>
    </xf>
    <xf numFmtId="0" fontId="56" fillId="0" borderId="14" xfId="6" applyFont="1" applyBorder="1" applyAlignment="1">
      <alignment vertical="center"/>
    </xf>
    <xf numFmtId="38" fontId="58" fillId="0" borderId="12" xfId="6" applyNumberFormat="1" applyFont="1" applyBorder="1" applyAlignment="1" applyProtection="1">
      <alignment horizontal="center" vertical="center" shrinkToFit="1"/>
      <protection hidden="1"/>
    </xf>
    <xf numFmtId="0" fontId="56" fillId="0" borderId="13" xfId="6" applyFont="1" applyBorder="1" applyAlignment="1" applyProtection="1">
      <alignment vertical="center"/>
      <protection hidden="1"/>
    </xf>
    <xf numFmtId="0" fontId="56" fillId="0" borderId="14" xfId="6" applyFont="1" applyBorder="1" applyAlignment="1" applyProtection="1">
      <alignment vertical="center"/>
      <protection hidden="1"/>
    </xf>
    <xf numFmtId="0" fontId="58" fillId="5" borderId="1" xfId="6" applyFont="1" applyFill="1" applyBorder="1" applyAlignment="1">
      <alignment horizontal="center" vertical="center" shrinkToFit="1"/>
    </xf>
    <xf numFmtId="0" fontId="56" fillId="0" borderId="2" xfId="6" applyFont="1" applyBorder="1" applyAlignment="1">
      <alignment vertical="center"/>
    </xf>
    <xf numFmtId="0" fontId="56" fillId="0" borderId="3" xfId="6" applyFont="1" applyBorder="1" applyAlignment="1">
      <alignment vertical="center"/>
    </xf>
    <xf numFmtId="38" fontId="58" fillId="2" borderId="2" xfId="6" applyNumberFormat="1" applyFont="1" applyFill="1" applyBorder="1" applyAlignment="1" applyProtection="1">
      <alignment horizontal="center" vertical="center" shrinkToFit="1"/>
      <protection hidden="1"/>
    </xf>
    <xf numFmtId="0" fontId="56" fillId="0" borderId="2" xfId="6" applyFont="1" applyBorder="1" applyAlignment="1" applyProtection="1">
      <alignment vertical="center"/>
      <protection hidden="1"/>
    </xf>
    <xf numFmtId="0" fontId="56" fillId="0" borderId="3" xfId="6" applyFont="1" applyBorder="1" applyAlignment="1" applyProtection="1">
      <alignment vertical="center"/>
      <protection hidden="1"/>
    </xf>
    <xf numFmtId="0" fontId="58" fillId="5" borderId="1" xfId="6" applyFont="1" applyFill="1" applyBorder="1" applyAlignment="1">
      <alignment horizontal="center" vertical="center" wrapText="1" shrinkToFit="1"/>
    </xf>
    <xf numFmtId="0" fontId="56" fillId="0" borderId="2" xfId="6" applyFont="1" applyBorder="1" applyAlignment="1">
      <alignment vertical="center" wrapText="1"/>
    </xf>
    <xf numFmtId="0" fontId="56" fillId="0" borderId="3" xfId="6" applyFont="1" applyBorder="1" applyAlignment="1">
      <alignment vertical="center" wrapText="1"/>
    </xf>
    <xf numFmtId="0" fontId="59" fillId="2" borderId="0" xfId="6" applyFont="1" applyFill="1" applyAlignment="1">
      <alignment horizontal="center" vertical="center"/>
    </xf>
    <xf numFmtId="0" fontId="56" fillId="0" borderId="0" xfId="6" applyFont="1" applyAlignment="1">
      <alignment vertical="center"/>
    </xf>
    <xf numFmtId="38" fontId="37" fillId="2" borderId="0" xfId="6" applyNumberFormat="1" applyFont="1" applyFill="1" applyAlignment="1">
      <alignment horizontal="center" vertical="center" shrinkToFit="1"/>
    </xf>
    <xf numFmtId="0" fontId="58" fillId="5" borderId="1" xfId="6" applyFont="1" applyFill="1" applyBorder="1" applyAlignment="1">
      <alignment horizontal="center" vertical="center"/>
    </xf>
    <xf numFmtId="0" fontId="79" fillId="2" borderId="1" xfId="6" applyFont="1" applyFill="1" applyBorder="1" applyAlignment="1" applyProtection="1">
      <alignment horizontal="center" vertical="center"/>
      <protection locked="0"/>
    </xf>
    <xf numFmtId="0" fontId="56" fillId="0" borderId="2" xfId="6" applyFont="1" applyBorder="1" applyAlignment="1" applyProtection="1">
      <alignment vertical="center"/>
      <protection locked="0"/>
    </xf>
    <xf numFmtId="0" fontId="56" fillId="0" borderId="3" xfId="6" applyFont="1" applyBorder="1" applyAlignment="1" applyProtection="1">
      <alignment vertical="center"/>
      <protection locked="0"/>
    </xf>
    <xf numFmtId="0" fontId="37" fillId="2" borderId="0" xfId="6" applyFont="1" applyFill="1" applyAlignment="1">
      <alignment horizontal="right" vertical="center"/>
    </xf>
    <xf numFmtId="0" fontId="37" fillId="2" borderId="0" xfId="6" applyFont="1" applyFill="1" applyAlignment="1" applyProtection="1">
      <alignment horizontal="right" vertical="center"/>
      <protection hidden="1"/>
    </xf>
    <xf numFmtId="0" fontId="56" fillId="0" borderId="0" xfId="6" applyFont="1" applyAlignment="1" applyProtection="1">
      <alignment vertical="center"/>
      <protection hidden="1"/>
    </xf>
    <xf numFmtId="0" fontId="57" fillId="2" borderId="0" xfId="6" applyFont="1" applyFill="1" applyAlignment="1">
      <alignment horizontal="center" vertical="center"/>
    </xf>
    <xf numFmtId="0" fontId="58" fillId="2" borderId="0" xfId="6" applyFont="1" applyFill="1" applyAlignment="1" applyProtection="1">
      <alignment vertical="center" shrinkToFit="1"/>
      <protection hidden="1"/>
    </xf>
    <xf numFmtId="0" fontId="74" fillId="19" borderId="0" xfId="6" applyFont="1" applyFill="1" applyAlignment="1" applyProtection="1">
      <alignment horizontal="center" vertical="center" wrapText="1"/>
      <protection hidden="1"/>
    </xf>
    <xf numFmtId="0" fontId="64" fillId="13" borderId="12" xfId="6" applyFont="1" applyFill="1" applyBorder="1" applyAlignment="1" applyProtection="1">
      <alignment horizontal="center" vertical="center" wrapText="1"/>
      <protection hidden="1"/>
    </xf>
    <xf numFmtId="0" fontId="56" fillId="11" borderId="13" xfId="6" applyFont="1" applyFill="1" applyBorder="1" applyAlignment="1" applyProtection="1">
      <alignment vertical="center" wrapText="1"/>
      <protection hidden="1"/>
    </xf>
    <xf numFmtId="0" fontId="56" fillId="11" borderId="14" xfId="6" applyFont="1" applyFill="1" applyBorder="1" applyAlignment="1" applyProtection="1">
      <alignment vertical="center" wrapText="1"/>
      <protection hidden="1"/>
    </xf>
    <xf numFmtId="38" fontId="62" fillId="19" borderId="12" xfId="6" applyNumberFormat="1" applyFont="1" applyFill="1" applyBorder="1" applyAlignment="1" applyProtection="1">
      <alignment horizontal="center" vertical="center" wrapText="1" shrinkToFit="1"/>
      <protection hidden="1"/>
    </xf>
    <xf numFmtId="0" fontId="56" fillId="19" borderId="13" xfId="6" applyFont="1" applyFill="1" applyBorder="1" applyAlignment="1" applyProtection="1">
      <alignment vertical="center" wrapText="1"/>
      <protection hidden="1"/>
    </xf>
    <xf numFmtId="0" fontId="56" fillId="19" borderId="14" xfId="6" applyFont="1" applyFill="1" applyBorder="1" applyAlignment="1" applyProtection="1">
      <alignment vertical="center" wrapText="1"/>
      <protection hidden="1"/>
    </xf>
    <xf numFmtId="0" fontId="35" fillId="18" borderId="0" xfId="6" applyFont="1" applyFill="1" applyAlignment="1" applyProtection="1">
      <alignment horizontal="left" vertical="center" wrapText="1"/>
      <protection hidden="1"/>
    </xf>
    <xf numFmtId="0" fontId="56" fillId="19" borderId="0" xfId="6" applyFont="1" applyFill="1" applyAlignment="1" applyProtection="1">
      <alignment vertical="center" wrapText="1"/>
      <protection hidden="1"/>
    </xf>
    <xf numFmtId="0" fontId="28" fillId="13" borderId="12" xfId="6" applyFont="1" applyFill="1" applyBorder="1" applyAlignment="1" applyProtection="1">
      <alignment horizontal="center" vertical="center" wrapText="1"/>
      <protection hidden="1"/>
    </xf>
    <xf numFmtId="38" fontId="57" fillId="19" borderId="12" xfId="6" applyNumberFormat="1" applyFont="1" applyFill="1" applyBorder="1" applyAlignment="1" applyProtection="1">
      <alignment horizontal="center" vertical="center" wrapText="1" shrinkToFit="1"/>
      <protection hidden="1"/>
    </xf>
    <xf numFmtId="49" fontId="35" fillId="18" borderId="0" xfId="6" applyNumberFormat="1" applyFont="1" applyFill="1" applyAlignment="1" applyProtection="1">
      <alignment vertical="center" wrapText="1"/>
      <protection hidden="1"/>
    </xf>
    <xf numFmtId="0" fontId="36" fillId="13" borderId="12" xfId="6" applyFont="1" applyFill="1" applyBorder="1" applyAlignment="1" applyProtection="1">
      <alignment horizontal="center" vertical="center" wrapText="1" shrinkToFit="1"/>
      <protection hidden="1"/>
    </xf>
    <xf numFmtId="38" fontId="95" fillId="0" borderId="12" xfId="6" applyNumberFormat="1" applyFont="1" applyFill="1" applyBorder="1" applyAlignment="1" applyProtection="1">
      <alignment horizontal="center" vertical="center" wrapText="1" shrinkToFit="1"/>
      <protection hidden="1"/>
    </xf>
    <xf numFmtId="0" fontId="76" fillId="0" borderId="13" xfId="6" applyFont="1" applyFill="1" applyBorder="1" applyAlignment="1" applyProtection="1">
      <alignment vertical="center" wrapText="1"/>
      <protection hidden="1"/>
    </xf>
    <xf numFmtId="0" fontId="76" fillId="0" borderId="14" xfId="6" applyFont="1" applyFill="1" applyBorder="1" applyAlignment="1" applyProtection="1">
      <alignment vertical="center" wrapText="1"/>
      <protection hidden="1"/>
    </xf>
    <xf numFmtId="0" fontId="60" fillId="19" borderId="0" xfId="6" applyFont="1" applyFill="1" applyAlignment="1" applyProtection="1">
      <alignment horizontal="left" vertical="center" wrapText="1"/>
      <protection hidden="1"/>
    </xf>
    <xf numFmtId="0" fontId="35" fillId="19" borderId="0" xfId="6" applyFont="1" applyFill="1" applyAlignment="1" applyProtection="1">
      <alignment vertical="center" wrapText="1"/>
      <protection hidden="1"/>
    </xf>
    <xf numFmtId="38" fontId="99" fillId="19" borderId="12" xfId="6" applyNumberFormat="1" applyFont="1" applyFill="1" applyBorder="1" applyAlignment="1" applyProtection="1">
      <alignment horizontal="center" vertical="center" wrapText="1" shrinkToFit="1"/>
      <protection hidden="1"/>
    </xf>
    <xf numFmtId="0" fontId="64" fillId="13" borderId="12" xfId="6" applyFont="1" applyFill="1" applyBorder="1" applyAlignment="1" applyProtection="1">
      <alignment horizontal="center" vertical="center" wrapText="1" shrinkToFit="1"/>
      <protection hidden="1"/>
    </xf>
    <xf numFmtId="0" fontId="35" fillId="19" borderId="0" xfId="6" applyFont="1" applyFill="1" applyAlignment="1" applyProtection="1">
      <alignment horizontal="left" wrapText="1"/>
      <protection hidden="1"/>
    </xf>
    <xf numFmtId="49" fontId="98" fillId="0" borderId="6" xfId="6" applyNumberFormat="1" applyFont="1" applyFill="1" applyBorder="1" applyAlignment="1" applyProtection="1">
      <alignment horizontal="left" vertical="center" wrapText="1"/>
      <protection hidden="1"/>
    </xf>
    <xf numFmtId="0" fontId="76" fillId="0" borderId="7" xfId="6" applyFont="1" applyFill="1" applyBorder="1" applyAlignment="1" applyProtection="1">
      <alignment vertical="center" wrapText="1"/>
      <protection hidden="1"/>
    </xf>
    <xf numFmtId="0" fontId="76" fillId="0" borderId="8" xfId="6" applyFont="1" applyFill="1" applyBorder="1" applyAlignment="1" applyProtection="1">
      <alignment vertical="center" wrapText="1"/>
      <protection hidden="1"/>
    </xf>
    <xf numFmtId="0" fontId="76" fillId="0" borderId="9" xfId="6" applyFont="1" applyFill="1" applyBorder="1" applyAlignment="1" applyProtection="1">
      <alignment vertical="center" wrapText="1"/>
      <protection hidden="1"/>
    </xf>
    <xf numFmtId="0" fontId="76" fillId="0" borderId="4" xfId="6" applyFont="1" applyFill="1" applyBorder="1" applyAlignment="1" applyProtection="1">
      <alignment vertical="center" wrapText="1"/>
      <protection hidden="1"/>
    </xf>
    <xf numFmtId="0" fontId="76" fillId="0" borderId="10" xfId="6" applyFont="1" applyFill="1" applyBorder="1" applyAlignment="1" applyProtection="1">
      <alignment vertical="center" wrapText="1"/>
      <protection hidden="1"/>
    </xf>
    <xf numFmtId="0" fontId="36" fillId="13" borderId="1" xfId="6" applyFont="1" applyFill="1" applyBorder="1" applyAlignment="1" applyProtection="1">
      <alignment horizontal="center" vertical="center" wrapText="1"/>
      <protection hidden="1"/>
    </xf>
    <xf numFmtId="38" fontId="99" fillId="19" borderId="1" xfId="6" applyNumberFormat="1" applyFont="1" applyFill="1" applyBorder="1" applyAlignment="1" applyProtection="1">
      <alignment horizontal="center" vertical="center" wrapText="1" shrinkToFit="1"/>
      <protection hidden="1"/>
    </xf>
    <xf numFmtId="0" fontId="56" fillId="19" borderId="2" xfId="6" applyFont="1" applyFill="1" applyBorder="1" applyAlignment="1" applyProtection="1">
      <alignment vertical="center" wrapText="1"/>
      <protection hidden="1"/>
    </xf>
    <xf numFmtId="0" fontId="56" fillId="19" borderId="3" xfId="6" applyFont="1" applyFill="1" applyBorder="1" applyAlignment="1" applyProtection="1">
      <alignment vertical="center" wrapText="1"/>
      <protection hidden="1"/>
    </xf>
    <xf numFmtId="0" fontId="35" fillId="13" borderId="1" xfId="6" applyFont="1" applyFill="1" applyBorder="1" applyAlignment="1" applyProtection="1">
      <alignment horizontal="center" vertical="center" wrapText="1"/>
      <protection hidden="1"/>
    </xf>
    <xf numFmtId="38" fontId="99" fillId="19" borderId="2" xfId="6" applyNumberFormat="1" applyFont="1" applyFill="1" applyBorder="1" applyAlignment="1" applyProtection="1">
      <alignment horizontal="center" vertical="center" wrapText="1" shrinkToFit="1"/>
      <protection hidden="1"/>
    </xf>
    <xf numFmtId="38" fontId="99" fillId="19" borderId="3" xfId="6" applyNumberFormat="1" applyFont="1" applyFill="1" applyBorder="1" applyAlignment="1" applyProtection="1">
      <alignment horizontal="center" vertical="center" wrapText="1" shrinkToFit="1"/>
      <protection hidden="1"/>
    </xf>
    <xf numFmtId="0" fontId="35" fillId="13" borderId="1" xfId="6" applyFont="1" applyFill="1" applyBorder="1" applyAlignment="1" applyProtection="1">
      <alignment horizontal="center" vertical="center" wrapText="1" shrinkToFit="1"/>
      <protection hidden="1"/>
    </xf>
    <xf numFmtId="0" fontId="99" fillId="19" borderId="1" xfId="6" applyFont="1" applyFill="1" applyBorder="1" applyAlignment="1" applyProtection="1">
      <alignment horizontal="center" vertical="center" wrapText="1" shrinkToFit="1"/>
      <protection hidden="1"/>
    </xf>
    <xf numFmtId="38" fontId="95" fillId="0" borderId="1" xfId="6" applyNumberFormat="1" applyFont="1" applyFill="1" applyBorder="1" applyAlignment="1" applyProtection="1">
      <alignment horizontal="center" vertical="center" wrapText="1" shrinkToFit="1"/>
      <protection hidden="1"/>
    </xf>
    <xf numFmtId="38" fontId="95" fillId="0" borderId="2" xfId="6" applyNumberFormat="1" applyFont="1" applyFill="1" applyBorder="1" applyAlignment="1" applyProtection="1">
      <alignment horizontal="center" vertical="center" wrapText="1" shrinkToFit="1"/>
      <protection hidden="1"/>
    </xf>
    <xf numFmtId="38" fontId="95" fillId="0" borderId="3" xfId="6" applyNumberFormat="1" applyFont="1" applyFill="1" applyBorder="1" applyAlignment="1" applyProtection="1">
      <alignment horizontal="center" vertical="center" wrapText="1" shrinkToFit="1"/>
      <protection hidden="1"/>
    </xf>
    <xf numFmtId="0" fontId="35" fillId="18" borderId="0" xfId="6" applyFont="1" applyFill="1" applyAlignment="1" applyProtection="1">
      <alignment vertical="center" wrapText="1"/>
      <protection hidden="1"/>
    </xf>
    <xf numFmtId="0" fontId="60" fillId="18" borderId="2" xfId="6" applyFont="1" applyFill="1" applyBorder="1" applyAlignment="1" applyProtection="1">
      <alignment horizontal="left" vertical="top" wrapText="1"/>
      <protection hidden="1"/>
    </xf>
    <xf numFmtId="0" fontId="76" fillId="0" borderId="2" xfId="6" applyFont="1" applyFill="1" applyBorder="1" applyAlignment="1" applyProtection="1">
      <alignment vertical="center" wrapText="1"/>
      <protection hidden="1"/>
    </xf>
    <xf numFmtId="0" fontId="76" fillId="0" borderId="3" xfId="6" applyFont="1" applyFill="1" applyBorder="1" applyAlignment="1" applyProtection="1">
      <alignment vertical="center" wrapText="1"/>
      <protection hidden="1"/>
    </xf>
    <xf numFmtId="0" fontId="95" fillId="0" borderId="2" xfId="6" applyFont="1" applyFill="1" applyBorder="1" applyAlignment="1" applyProtection="1">
      <alignment horizontal="center" vertical="center" wrapText="1" shrinkToFit="1"/>
      <protection hidden="1"/>
    </xf>
    <xf numFmtId="0" fontId="36" fillId="19" borderId="11" xfId="6" applyFont="1" applyFill="1" applyBorder="1" applyAlignment="1" applyProtection="1">
      <alignment horizontal="left" vertical="center" wrapText="1"/>
      <protection hidden="1"/>
    </xf>
    <xf numFmtId="181" fontId="95" fillId="0" borderId="2" xfId="6" applyNumberFormat="1" applyFont="1" applyFill="1" applyBorder="1" applyAlignment="1" applyProtection="1">
      <alignment horizontal="center" vertical="center" wrapText="1" shrinkToFit="1"/>
      <protection hidden="1"/>
    </xf>
    <xf numFmtId="180" fontId="95" fillId="0" borderId="2" xfId="6" applyNumberFormat="1" applyFont="1" applyFill="1" applyBorder="1" applyAlignment="1" applyProtection="1">
      <alignment horizontal="center" vertical="center" wrapText="1" shrinkToFit="1"/>
      <protection hidden="1"/>
    </xf>
    <xf numFmtId="0" fontId="29" fillId="18" borderId="0" xfId="6" applyFont="1" applyFill="1" applyAlignment="1" applyProtection="1">
      <alignment horizontal="center" vertical="center" wrapText="1"/>
      <protection hidden="1"/>
    </xf>
    <xf numFmtId="0" fontId="99" fillId="19" borderId="1" xfId="6" applyFont="1" applyFill="1" applyBorder="1" applyAlignment="1" applyProtection="1">
      <alignment horizontal="left" vertical="center" wrapText="1" shrinkToFit="1"/>
      <protection hidden="1"/>
    </xf>
    <xf numFmtId="49" fontId="95" fillId="0" borderId="1" xfId="6" applyNumberFormat="1" applyFont="1" applyFill="1" applyBorder="1" applyAlignment="1" applyProtection="1">
      <alignment horizontal="left" vertical="center" wrapText="1" shrinkToFit="1"/>
      <protection hidden="1"/>
    </xf>
    <xf numFmtId="0" fontId="35" fillId="18" borderId="11" xfId="6" applyFont="1" applyFill="1" applyBorder="1" applyAlignment="1" applyProtection="1">
      <alignment horizontal="left" vertical="center" wrapText="1"/>
      <protection hidden="1"/>
    </xf>
    <xf numFmtId="0" fontId="56" fillId="19" borderId="11" xfId="6" applyFont="1" applyFill="1" applyBorder="1" applyAlignment="1" applyProtection="1">
      <alignment vertical="center" wrapText="1"/>
      <protection hidden="1"/>
    </xf>
    <xf numFmtId="0" fontId="28" fillId="5" borderId="12" xfId="6" applyFont="1" applyFill="1" applyBorder="1" applyAlignment="1">
      <alignment horizontal="center" vertical="center" wrapText="1"/>
    </xf>
    <xf numFmtId="38" fontId="57" fillId="0" borderId="12" xfId="6" applyNumberFormat="1" applyFont="1" applyBorder="1" applyAlignment="1" applyProtection="1">
      <alignment horizontal="center" vertical="center" shrinkToFit="1"/>
      <protection hidden="1"/>
    </xf>
    <xf numFmtId="49" fontId="35" fillId="2" borderId="0" xfId="6" applyNumberFormat="1" applyFont="1" applyFill="1" applyAlignment="1">
      <alignment vertical="center" wrapText="1"/>
    </xf>
    <xf numFmtId="0" fontId="60" fillId="0" borderId="0" xfId="6" applyFont="1" applyAlignment="1">
      <alignment horizontal="left" vertical="center" wrapText="1"/>
    </xf>
    <xf numFmtId="0" fontId="35" fillId="0" borderId="0" xfId="6" applyFont="1" applyAlignment="1">
      <alignment vertical="center"/>
    </xf>
    <xf numFmtId="0" fontId="64" fillId="5" borderId="12" xfId="6" applyFont="1" applyFill="1" applyBorder="1" applyAlignment="1">
      <alignment horizontal="center" vertical="center" wrapText="1"/>
    </xf>
    <xf numFmtId="38" fontId="62" fillId="0" borderId="12" xfId="6" applyNumberFormat="1" applyFont="1" applyBorder="1" applyAlignment="1" applyProtection="1">
      <alignment horizontal="center" vertical="center" shrinkToFit="1"/>
      <protection hidden="1"/>
    </xf>
    <xf numFmtId="0" fontId="35" fillId="2" borderId="0" xfId="6" applyFont="1" applyFill="1" applyAlignment="1">
      <alignment horizontal="left" vertical="center" wrapText="1"/>
    </xf>
    <xf numFmtId="0" fontId="64" fillId="5" borderId="12" xfId="6" applyFont="1" applyFill="1" applyBorder="1" applyAlignment="1">
      <alignment horizontal="center" vertical="center"/>
    </xf>
    <xf numFmtId="0" fontId="35" fillId="2" borderId="0" xfId="6" applyFont="1" applyFill="1" applyAlignment="1">
      <alignment horizontal="left" vertical="center"/>
    </xf>
    <xf numFmtId="0" fontId="36" fillId="5" borderId="12" xfId="6" applyFont="1" applyFill="1" applyBorder="1" applyAlignment="1">
      <alignment horizontal="center" vertical="center" shrinkToFit="1"/>
    </xf>
    <xf numFmtId="38" fontId="81" fillId="2" borderId="12" xfId="6" applyNumberFormat="1" applyFont="1" applyFill="1" applyBorder="1" applyAlignment="1" applyProtection="1">
      <alignment horizontal="center" vertical="center" shrinkToFit="1"/>
      <protection locked="0"/>
    </xf>
    <xf numFmtId="0" fontId="56" fillId="0" borderId="13" xfId="6" applyFont="1" applyBorder="1" applyAlignment="1" applyProtection="1">
      <alignment vertical="center"/>
      <protection locked="0"/>
    </xf>
    <xf numFmtId="0" fontId="56" fillId="0" borderId="14" xfId="6" applyFont="1" applyBorder="1" applyAlignment="1" applyProtection="1">
      <alignment vertical="center"/>
      <protection locked="0"/>
    </xf>
    <xf numFmtId="0" fontId="36" fillId="5" borderId="1" xfId="6" applyFont="1" applyFill="1" applyBorder="1" applyAlignment="1">
      <alignment horizontal="center" vertical="center" wrapText="1"/>
    </xf>
    <xf numFmtId="38" fontId="62" fillId="0" borderId="1" xfId="6" applyNumberFormat="1" applyFont="1" applyBorder="1" applyAlignment="1" applyProtection="1">
      <alignment horizontal="center" vertical="center" shrinkToFit="1"/>
      <protection hidden="1"/>
    </xf>
    <xf numFmtId="0" fontId="35" fillId="5" borderId="1" xfId="6" applyFont="1" applyFill="1" applyBorder="1" applyAlignment="1">
      <alignment horizontal="center" vertical="center"/>
    </xf>
    <xf numFmtId="0" fontId="64" fillId="5" borderId="12" xfId="6" applyFont="1" applyFill="1" applyBorder="1" applyAlignment="1">
      <alignment horizontal="center" vertical="center" shrinkToFit="1"/>
    </xf>
    <xf numFmtId="0" fontId="35" fillId="0" borderId="0" xfId="6" applyFont="1" applyAlignment="1">
      <alignment horizontal="left" wrapText="1"/>
    </xf>
    <xf numFmtId="49" fontId="80" fillId="2" borderId="6" xfId="6" applyNumberFormat="1" applyFont="1" applyFill="1" applyBorder="1" applyAlignment="1" applyProtection="1">
      <alignment horizontal="left" vertical="center" wrapText="1"/>
      <protection locked="0"/>
    </xf>
    <xf numFmtId="0" fontId="56" fillId="0" borderId="7" xfId="6" applyFont="1" applyBorder="1" applyAlignment="1" applyProtection="1">
      <alignment vertical="center"/>
      <protection locked="0"/>
    </xf>
    <xf numFmtId="0" fontId="56" fillId="0" borderId="8" xfId="6" applyFont="1" applyBorder="1" applyAlignment="1" applyProtection="1">
      <alignment vertical="center"/>
      <protection locked="0"/>
    </xf>
    <xf numFmtId="0" fontId="56" fillId="0" borderId="9" xfId="6" applyFont="1" applyBorder="1" applyAlignment="1" applyProtection="1">
      <alignment vertical="center"/>
      <protection locked="0"/>
    </xf>
    <xf numFmtId="0" fontId="56" fillId="0" borderId="4" xfId="6" applyFont="1" applyBorder="1" applyAlignment="1" applyProtection="1">
      <alignment vertical="center"/>
      <protection locked="0"/>
    </xf>
    <xf numFmtId="0" fontId="56" fillId="0" borderId="10" xfId="6" applyFont="1" applyBorder="1" applyAlignment="1" applyProtection="1">
      <alignment vertical="center"/>
      <protection locked="0"/>
    </xf>
    <xf numFmtId="0" fontId="35" fillId="5" borderId="1" xfId="6" applyFont="1" applyFill="1" applyBorder="1" applyAlignment="1">
      <alignment horizontal="center" vertical="center" wrapText="1"/>
    </xf>
    <xf numFmtId="0" fontId="35" fillId="5" borderId="1" xfId="6" applyFont="1" applyFill="1" applyBorder="1" applyAlignment="1">
      <alignment horizontal="center" vertical="center" shrinkToFit="1"/>
    </xf>
    <xf numFmtId="0" fontId="62" fillId="0" borderId="1" xfId="6" applyFont="1" applyBorder="1" applyAlignment="1" applyProtection="1">
      <alignment horizontal="center" vertical="center" shrinkToFit="1"/>
      <protection hidden="1"/>
    </xf>
    <xf numFmtId="181" fontId="81" fillId="0" borderId="2" xfId="6" applyNumberFormat="1" applyFont="1" applyFill="1" applyBorder="1" applyAlignment="1" applyProtection="1">
      <alignment horizontal="center" vertical="center" shrinkToFit="1"/>
      <protection locked="0"/>
    </xf>
    <xf numFmtId="0" fontId="56" fillId="0" borderId="2" xfId="6" applyFont="1" applyFill="1" applyBorder="1" applyAlignment="1" applyProtection="1">
      <alignment vertical="center"/>
      <protection locked="0"/>
    </xf>
    <xf numFmtId="0" fontId="56" fillId="0" borderId="3" xfId="6" applyFont="1" applyFill="1" applyBorder="1" applyAlignment="1" applyProtection="1">
      <alignment vertical="center"/>
      <protection locked="0"/>
    </xf>
    <xf numFmtId="0" fontId="35" fillId="5" borderId="1" xfId="6" applyFont="1" applyFill="1" applyBorder="1" applyAlignment="1">
      <alignment horizontal="center" vertical="center" wrapText="1" shrinkToFit="1"/>
    </xf>
    <xf numFmtId="38" fontId="62" fillId="0" borderId="2" xfId="6" applyNumberFormat="1" applyFont="1" applyBorder="1" applyAlignment="1" applyProtection="1">
      <alignment horizontal="center" vertical="center" shrinkToFit="1"/>
      <protection hidden="1"/>
    </xf>
    <xf numFmtId="38" fontId="81" fillId="2" borderId="1" xfId="6" applyNumberFormat="1" applyFont="1" applyFill="1" applyBorder="1" applyAlignment="1" applyProtection="1">
      <alignment horizontal="center" vertical="center" shrinkToFit="1"/>
      <protection locked="0"/>
    </xf>
    <xf numFmtId="0" fontId="74" fillId="0" borderId="0" xfId="6" applyFont="1" applyAlignment="1">
      <alignment horizontal="center" vertical="center"/>
    </xf>
    <xf numFmtId="0" fontId="81" fillId="2" borderId="2" xfId="6" applyFont="1" applyFill="1" applyBorder="1" applyAlignment="1" applyProtection="1">
      <alignment horizontal="center" vertical="center" shrinkToFit="1"/>
      <protection locked="0"/>
    </xf>
    <xf numFmtId="0" fontId="36" fillId="0" borderId="11" xfId="6" applyFont="1" applyBorder="1" applyAlignment="1">
      <alignment horizontal="left" vertical="center"/>
    </xf>
    <xf numFmtId="38" fontId="62" fillId="2" borderId="1" xfId="6" applyNumberFormat="1" applyFont="1" applyFill="1" applyBorder="1" applyAlignment="1" applyProtection="1">
      <alignment horizontal="center" vertical="center" shrinkToFit="1"/>
      <protection hidden="1"/>
    </xf>
    <xf numFmtId="0" fontId="35" fillId="2" borderId="0" xfId="6" applyFont="1" applyFill="1" applyAlignment="1">
      <alignment vertical="center"/>
    </xf>
    <xf numFmtId="0" fontId="60" fillId="2" borderId="2" xfId="6" applyFont="1" applyFill="1" applyBorder="1" applyAlignment="1">
      <alignment horizontal="left" vertical="top"/>
    </xf>
    <xf numFmtId="180" fontId="81" fillId="2" borderId="2" xfId="6" applyNumberFormat="1" applyFont="1" applyFill="1" applyBorder="1" applyAlignment="1" applyProtection="1">
      <alignment horizontal="center" vertical="center" shrinkToFit="1"/>
      <protection locked="0"/>
    </xf>
    <xf numFmtId="0" fontId="29" fillId="2" borderId="0" xfId="6" applyFont="1" applyFill="1" applyAlignment="1">
      <alignment horizontal="center" vertical="center"/>
    </xf>
    <xf numFmtId="0" fontId="62" fillId="2" borderId="1" xfId="6" applyFont="1" applyFill="1" applyBorder="1" applyAlignment="1" applyProtection="1">
      <alignment horizontal="left" vertical="center" shrinkToFit="1"/>
      <protection hidden="1"/>
    </xf>
    <xf numFmtId="49" fontId="85" fillId="2" borderId="1" xfId="0" applyNumberFormat="1" applyFont="1" applyFill="1" applyBorder="1" applyAlignment="1" applyProtection="1">
      <alignment horizontal="left" vertical="center" shrinkToFit="1"/>
      <protection locked="0"/>
    </xf>
    <xf numFmtId="0" fontId="97" fillId="9" borderId="2" xfId="0" applyFont="1" applyFill="1" applyBorder="1" applyProtection="1">
      <alignment vertical="center"/>
      <protection locked="0"/>
    </xf>
    <xf numFmtId="0" fontId="97" fillId="9" borderId="3" xfId="0" applyFont="1" applyFill="1" applyBorder="1" applyProtection="1">
      <alignment vertical="center"/>
      <protection locked="0"/>
    </xf>
    <xf numFmtId="0" fontId="35" fillId="2" borderId="11" xfId="6" applyFont="1" applyFill="1" applyBorder="1" applyAlignment="1">
      <alignment horizontal="left" vertical="center" wrapText="1"/>
    </xf>
    <xf numFmtId="0" fontId="56" fillId="0" borderId="11" xfId="6" applyFont="1" applyBorder="1" applyAlignment="1">
      <alignment vertical="center"/>
    </xf>
    <xf numFmtId="180" fontId="81" fillId="0" borderId="2" xfId="6" applyNumberFormat="1" applyFont="1" applyFill="1" applyBorder="1" applyAlignment="1" applyProtection="1">
      <alignment horizontal="center" vertical="center" shrinkToFit="1"/>
      <protection locked="0"/>
    </xf>
    <xf numFmtId="0" fontId="35" fillId="18" borderId="0" xfId="6" applyFont="1" applyFill="1" applyAlignment="1" applyProtection="1">
      <alignment horizontal="left" vertical="center"/>
      <protection hidden="1"/>
    </xf>
    <xf numFmtId="38" fontId="57" fillId="19" borderId="12" xfId="6" applyNumberFormat="1" applyFont="1" applyFill="1" applyBorder="1" applyAlignment="1" applyProtection="1">
      <alignment horizontal="center" vertical="center" shrinkToFit="1"/>
      <protection hidden="1"/>
    </xf>
    <xf numFmtId="49" fontId="35" fillId="18" borderId="0" xfId="6" applyNumberFormat="1" applyFont="1" applyFill="1" applyAlignment="1" applyProtection="1">
      <alignment horizontal="left" vertical="center" wrapText="1"/>
      <protection hidden="1"/>
    </xf>
    <xf numFmtId="0" fontId="72" fillId="19" borderId="0" xfId="6" applyFont="1" applyFill="1" applyAlignment="1" applyProtection="1">
      <alignment horizontal="center" vertical="center"/>
      <protection hidden="1"/>
    </xf>
    <xf numFmtId="0" fontId="60" fillId="13" borderId="1" xfId="6" applyFont="1" applyFill="1" applyBorder="1" applyAlignment="1" applyProtection="1">
      <alignment horizontal="center" vertical="center" wrapText="1"/>
      <protection hidden="1"/>
    </xf>
    <xf numFmtId="38" fontId="95" fillId="0" borderId="1" xfId="6" applyNumberFormat="1" applyFont="1" applyFill="1" applyBorder="1" applyAlignment="1" applyProtection="1">
      <alignment horizontal="center" vertical="center" shrinkToFit="1"/>
      <protection hidden="1"/>
    </xf>
    <xf numFmtId="0" fontId="76" fillId="0" borderId="2" xfId="6" applyFont="1" applyFill="1" applyBorder="1" applyAlignment="1" applyProtection="1">
      <alignment vertical="center"/>
      <protection hidden="1"/>
    </xf>
    <xf numFmtId="0" fontId="76" fillId="0" borderId="3" xfId="6" applyFont="1" applyFill="1" applyBorder="1" applyAlignment="1" applyProtection="1">
      <alignment vertical="center"/>
      <protection hidden="1"/>
    </xf>
    <xf numFmtId="0" fontId="35" fillId="13" borderId="1" xfId="6" applyFont="1" applyFill="1" applyBorder="1" applyAlignment="1" applyProtection="1">
      <alignment horizontal="center" vertical="center"/>
      <protection hidden="1"/>
    </xf>
    <xf numFmtId="38" fontId="62" fillId="19" borderId="1" xfId="6" applyNumberFormat="1" applyFont="1" applyFill="1" applyBorder="1" applyAlignment="1" applyProtection="1">
      <alignment horizontal="center" vertical="center" shrinkToFit="1"/>
      <protection hidden="1"/>
    </xf>
    <xf numFmtId="0" fontId="64" fillId="13" borderId="12" xfId="6" applyFont="1" applyFill="1" applyBorder="1" applyAlignment="1" applyProtection="1">
      <alignment horizontal="center" vertical="center"/>
      <protection hidden="1"/>
    </xf>
    <xf numFmtId="38" fontId="62" fillId="19" borderId="12" xfId="6" applyNumberFormat="1" applyFont="1" applyFill="1" applyBorder="1" applyAlignment="1" applyProtection="1">
      <alignment horizontal="center" vertical="center" shrinkToFit="1"/>
      <protection hidden="1"/>
    </xf>
    <xf numFmtId="0" fontId="29" fillId="18" borderId="0" xfId="6" applyFont="1" applyFill="1" applyAlignment="1" applyProtection="1">
      <alignment horizontal="center" vertical="center"/>
      <protection hidden="1"/>
    </xf>
    <xf numFmtId="0" fontId="56" fillId="19" borderId="1" xfId="6" applyFont="1" applyFill="1" applyBorder="1" applyAlignment="1" applyProtection="1">
      <alignment horizontal="left" vertical="center" shrinkToFit="1"/>
      <protection hidden="1"/>
    </xf>
    <xf numFmtId="49" fontId="95" fillId="0" borderId="1" xfId="6" applyNumberFormat="1" applyFont="1" applyFill="1" applyBorder="1" applyAlignment="1" applyProtection="1">
      <alignment horizontal="left" vertical="center" shrinkToFit="1"/>
      <protection hidden="1"/>
    </xf>
    <xf numFmtId="0" fontId="60" fillId="5" borderId="1" xfId="6" applyFont="1" applyFill="1" applyBorder="1" applyAlignment="1">
      <alignment horizontal="center" vertical="center" wrapText="1"/>
    </xf>
    <xf numFmtId="0" fontId="35" fillId="0" borderId="1" xfId="6" applyFont="1" applyBorder="1" applyAlignment="1" applyProtection="1">
      <alignment horizontal="left" vertical="center" shrinkToFit="1"/>
      <protection hidden="1"/>
    </xf>
    <xf numFmtId="49" fontId="81" fillId="2" borderId="1" xfId="6" applyNumberFormat="1" applyFont="1" applyFill="1" applyBorder="1" applyAlignment="1" applyProtection="1">
      <alignment horizontal="left" vertical="center" shrinkToFit="1"/>
      <protection locked="0"/>
    </xf>
    <xf numFmtId="0" fontId="72" fillId="0" borderId="0" xfId="6" applyFont="1" applyAlignment="1">
      <alignment horizontal="center" vertical="center"/>
    </xf>
    <xf numFmtId="49" fontId="35" fillId="2" borderId="0" xfId="6" applyNumberFormat="1" applyFont="1" applyFill="1" applyAlignment="1">
      <alignment horizontal="left" vertical="center" wrapText="1"/>
    </xf>
    <xf numFmtId="0" fontId="73" fillId="18" borderId="7" xfId="6" applyFont="1" applyFill="1" applyBorder="1" applyAlignment="1" applyProtection="1">
      <alignment horizontal="right" vertical="center"/>
      <protection hidden="1"/>
    </xf>
    <xf numFmtId="0" fontId="75" fillId="19" borderId="7" xfId="6" applyFont="1" applyFill="1" applyBorder="1" applyAlignment="1" applyProtection="1">
      <alignment vertical="center"/>
      <protection hidden="1"/>
    </xf>
    <xf numFmtId="0" fontId="60" fillId="19" borderId="1" xfId="6" applyFont="1" applyFill="1" applyBorder="1" applyAlignment="1" applyProtection="1">
      <alignment horizontal="center" vertical="center"/>
      <protection hidden="1"/>
    </xf>
    <xf numFmtId="0" fontId="82" fillId="0" borderId="1" xfId="6" applyFont="1" applyFill="1" applyBorder="1" applyAlignment="1" applyProtection="1">
      <alignment horizontal="center" vertical="center" shrinkToFit="1"/>
      <protection hidden="1"/>
    </xf>
    <xf numFmtId="0" fontId="56" fillId="0" borderId="2" xfId="6" applyFont="1" applyFill="1" applyBorder="1" applyAlignment="1" applyProtection="1">
      <alignment vertical="center"/>
      <protection hidden="1"/>
    </xf>
    <xf numFmtId="0" fontId="60" fillId="19" borderId="2" xfId="6" applyFont="1" applyFill="1" applyBorder="1" applyAlignment="1" applyProtection="1">
      <alignment horizontal="center" vertical="center"/>
      <protection hidden="1"/>
    </xf>
    <xf numFmtId="0" fontId="61" fillId="14" borderId="1" xfId="6" applyFont="1" applyFill="1" applyBorder="1" applyAlignment="1" applyProtection="1">
      <alignment horizontal="center" vertical="center" wrapText="1"/>
      <protection hidden="1"/>
    </xf>
    <xf numFmtId="38" fontId="76" fillId="0" borderId="1" xfId="6" applyNumberFormat="1" applyFont="1" applyFill="1" applyBorder="1" applyAlignment="1" applyProtection="1">
      <alignment horizontal="center" vertical="center" shrinkToFit="1"/>
      <protection hidden="1"/>
    </xf>
    <xf numFmtId="0" fontId="60" fillId="14" borderId="6" xfId="6" applyFont="1" applyFill="1" applyBorder="1" applyAlignment="1" applyProtection="1">
      <alignment horizontal="center" vertical="center"/>
      <protection hidden="1"/>
    </xf>
    <xf numFmtId="0" fontId="56" fillId="11" borderId="7" xfId="6" applyFont="1" applyFill="1" applyBorder="1" applyAlignment="1" applyProtection="1">
      <alignment vertical="center"/>
      <protection hidden="1"/>
    </xf>
    <xf numFmtId="0" fontId="56" fillId="11" borderId="8" xfId="6" applyFont="1" applyFill="1" applyBorder="1" applyAlignment="1" applyProtection="1">
      <alignment vertical="center"/>
      <protection hidden="1"/>
    </xf>
    <xf numFmtId="0" fontId="56" fillId="11" borderId="11" xfId="6" applyFont="1" applyFill="1" applyBorder="1" applyAlignment="1" applyProtection="1">
      <alignment vertical="center"/>
      <protection hidden="1"/>
    </xf>
    <xf numFmtId="0" fontId="35" fillId="11" borderId="0" xfId="6" applyFont="1" applyFill="1" applyAlignment="1" applyProtection="1">
      <alignment vertical="center"/>
      <protection hidden="1"/>
    </xf>
    <xf numFmtId="0" fontId="56" fillId="11" borderId="5" xfId="6" applyFont="1" applyFill="1" applyBorder="1" applyAlignment="1" applyProtection="1">
      <alignment vertical="center"/>
      <protection hidden="1"/>
    </xf>
    <xf numFmtId="0" fontId="56" fillId="11" borderId="9" xfId="6" applyFont="1" applyFill="1" applyBorder="1" applyAlignment="1" applyProtection="1">
      <alignment vertical="center"/>
      <protection hidden="1"/>
    </xf>
    <xf numFmtId="0" fontId="56" fillId="11" borderId="4" xfId="6" applyFont="1" applyFill="1" applyBorder="1" applyAlignment="1" applyProtection="1">
      <alignment vertical="center"/>
      <protection hidden="1"/>
    </xf>
    <xf numFmtId="0" fontId="56" fillId="11" borderId="10" xfId="6" applyFont="1" applyFill="1" applyBorder="1" applyAlignment="1" applyProtection="1">
      <alignment vertical="center"/>
      <protection hidden="1"/>
    </xf>
    <xf numFmtId="0" fontId="102" fillId="0" borderId="6" xfId="6" applyFont="1" applyFill="1" applyBorder="1" applyAlignment="1" applyProtection="1">
      <alignment horizontal="center" vertical="center"/>
      <protection hidden="1"/>
    </xf>
    <xf numFmtId="0" fontId="102" fillId="0" borderId="11" xfId="6" applyFont="1" applyFill="1" applyBorder="1" applyAlignment="1" applyProtection="1">
      <alignment horizontal="center" vertical="center"/>
      <protection hidden="1"/>
    </xf>
    <xf numFmtId="0" fontId="60" fillId="19" borderId="7" xfId="6" applyFont="1" applyFill="1" applyBorder="1" applyAlignment="1" applyProtection="1">
      <alignment vertical="center"/>
      <protection hidden="1"/>
    </xf>
    <xf numFmtId="0" fontId="56" fillId="19" borderId="7" xfId="6" applyFont="1" applyFill="1" applyBorder="1" applyAlignment="1" applyProtection="1">
      <alignment vertical="center"/>
      <protection hidden="1"/>
    </xf>
    <xf numFmtId="0" fontId="56" fillId="19" borderId="8" xfId="6" applyFont="1" applyFill="1" applyBorder="1" applyAlignment="1" applyProtection="1">
      <alignment vertical="center"/>
      <protection hidden="1"/>
    </xf>
    <xf numFmtId="0" fontId="56" fillId="19" borderId="5" xfId="6" applyFont="1" applyFill="1" applyBorder="1" applyAlignment="1" applyProtection="1">
      <alignment vertical="center"/>
      <protection hidden="1"/>
    </xf>
    <xf numFmtId="0" fontId="76" fillId="0" borderId="9" xfId="6" applyFont="1" applyFill="1" applyBorder="1" applyAlignment="1" applyProtection="1">
      <alignment vertical="center"/>
      <protection hidden="1"/>
    </xf>
    <xf numFmtId="0" fontId="60" fillId="19" borderId="0" xfId="6" applyFont="1" applyFill="1" applyAlignment="1" applyProtection="1">
      <alignment vertical="center"/>
      <protection hidden="1"/>
    </xf>
    <xf numFmtId="0" fontId="56" fillId="19" borderId="4" xfId="6" applyFont="1" applyFill="1" applyBorder="1" applyAlignment="1" applyProtection="1">
      <alignment vertical="center"/>
      <protection hidden="1"/>
    </xf>
    <xf numFmtId="0" fontId="56" fillId="19" borderId="10" xfId="6" applyFont="1" applyFill="1" applyBorder="1" applyAlignment="1" applyProtection="1">
      <alignment vertical="center"/>
      <protection hidden="1"/>
    </xf>
    <xf numFmtId="49" fontId="82" fillId="0" borderId="1" xfId="6" applyNumberFormat="1" applyFont="1" applyFill="1" applyBorder="1" applyAlignment="1" applyProtection="1">
      <alignment horizontal="center" vertical="center" shrinkToFit="1"/>
      <protection hidden="1"/>
    </xf>
    <xf numFmtId="0" fontId="56" fillId="0" borderId="3" xfId="6" applyFont="1" applyFill="1" applyBorder="1" applyAlignment="1" applyProtection="1">
      <alignment vertical="center"/>
      <protection hidden="1"/>
    </xf>
    <xf numFmtId="177" fontId="76" fillId="0" borderId="1" xfId="6" applyNumberFormat="1" applyFont="1" applyFill="1" applyBorder="1" applyAlignment="1" applyProtection="1">
      <alignment horizontal="center" vertical="center" shrinkToFit="1"/>
      <protection hidden="1"/>
    </xf>
    <xf numFmtId="0" fontId="60" fillId="19" borderId="6" xfId="6" applyFont="1" applyFill="1" applyBorder="1" applyAlignment="1" applyProtection="1">
      <alignment horizontal="center" vertical="center" wrapText="1"/>
      <protection hidden="1"/>
    </xf>
    <xf numFmtId="0" fontId="56" fillId="19" borderId="11" xfId="6" applyFont="1" applyFill="1" applyBorder="1" applyAlignment="1" applyProtection="1">
      <alignment vertical="center"/>
      <protection hidden="1"/>
    </xf>
    <xf numFmtId="0" fontId="35" fillId="19" borderId="0" xfId="6" applyFont="1" applyFill="1" applyAlignment="1" applyProtection="1">
      <alignment vertical="center"/>
      <protection hidden="1"/>
    </xf>
    <xf numFmtId="0" fontId="56" fillId="19" borderId="9" xfId="6" applyFont="1" applyFill="1" applyBorder="1" applyAlignment="1" applyProtection="1">
      <alignment vertical="center"/>
      <protection hidden="1"/>
    </xf>
    <xf numFmtId="182" fontId="76" fillId="0" borderId="7" xfId="6" applyNumberFormat="1" applyFont="1" applyFill="1" applyBorder="1" applyAlignment="1" applyProtection="1">
      <alignment horizontal="center" vertical="center" shrinkToFit="1"/>
      <protection hidden="1"/>
    </xf>
    <xf numFmtId="0" fontId="76" fillId="0" borderId="7" xfId="6" applyFont="1" applyFill="1" applyBorder="1" applyAlignment="1" applyProtection="1">
      <alignment vertical="center"/>
      <protection hidden="1"/>
    </xf>
    <xf numFmtId="0" fontId="76" fillId="0" borderId="0" xfId="6" applyFont="1" applyFill="1" applyAlignment="1" applyProtection="1">
      <alignment vertical="center"/>
      <protection hidden="1"/>
    </xf>
    <xf numFmtId="0" fontId="76" fillId="0" borderId="4" xfId="6" applyFont="1" applyFill="1" applyBorder="1" applyAlignment="1" applyProtection="1">
      <alignment vertical="center"/>
      <protection hidden="1"/>
    </xf>
    <xf numFmtId="177" fontId="82" fillId="0" borderId="1" xfId="6" applyNumberFormat="1" applyFont="1" applyFill="1" applyBorder="1" applyAlignment="1" applyProtection="1">
      <alignment horizontal="center" vertical="center" shrinkToFit="1"/>
      <protection hidden="1"/>
    </xf>
    <xf numFmtId="49" fontId="102" fillId="0" borderId="1" xfId="6" applyNumberFormat="1" applyFont="1" applyFill="1" applyBorder="1" applyAlignment="1" applyProtection="1">
      <alignment horizontal="center" vertical="center" shrinkToFit="1"/>
      <protection hidden="1"/>
    </xf>
    <xf numFmtId="0" fontId="60" fillId="19" borderId="1" xfId="6" applyFont="1" applyFill="1" applyBorder="1" applyAlignment="1" applyProtection="1">
      <alignment horizontal="left" vertical="center" shrinkToFit="1"/>
      <protection hidden="1"/>
    </xf>
    <xf numFmtId="0" fontId="60" fillId="14" borderId="1" xfId="6" applyFont="1" applyFill="1" applyBorder="1" applyAlignment="1" applyProtection="1">
      <alignment horizontal="center" vertical="center"/>
      <protection hidden="1"/>
    </xf>
    <xf numFmtId="49" fontId="76" fillId="0" borderId="1" xfId="6" applyNumberFormat="1" applyFont="1" applyFill="1" applyBorder="1" applyAlignment="1" applyProtection="1">
      <alignment horizontal="center" vertical="center" shrinkToFit="1"/>
      <protection hidden="1"/>
    </xf>
    <xf numFmtId="0" fontId="60" fillId="19" borderId="1" xfId="6" applyFont="1" applyFill="1" applyBorder="1" applyAlignment="1" applyProtection="1">
      <alignment horizontal="center" vertical="center" wrapText="1"/>
      <protection hidden="1"/>
    </xf>
    <xf numFmtId="0" fontId="76" fillId="0" borderId="1" xfId="6" applyFont="1" applyFill="1" applyBorder="1" applyAlignment="1" applyProtection="1">
      <alignment horizontal="center" vertical="center"/>
      <protection hidden="1"/>
    </xf>
    <xf numFmtId="0" fontId="61" fillId="6" borderId="1" xfId="6" applyFont="1" applyFill="1" applyBorder="1" applyAlignment="1">
      <alignment horizontal="center" vertical="center" wrapText="1"/>
    </xf>
    <xf numFmtId="38" fontId="125" fillId="2" borderId="1" xfId="6" applyNumberFormat="1" applyFont="1" applyFill="1" applyBorder="1" applyAlignment="1" applyProtection="1">
      <alignment horizontal="center" vertical="center" shrinkToFit="1"/>
      <protection locked="0"/>
    </xf>
    <xf numFmtId="0" fontId="73" fillId="2" borderId="7" xfId="6" applyFont="1" applyFill="1" applyBorder="1" applyAlignment="1" applyProtection="1">
      <alignment horizontal="right" vertical="center"/>
    </xf>
    <xf numFmtId="0" fontId="75" fillId="0" borderId="7" xfId="6" applyFont="1" applyBorder="1" applyAlignment="1" applyProtection="1">
      <alignment vertical="center"/>
    </xf>
    <xf numFmtId="177" fontId="125" fillId="2" borderId="1" xfId="6" applyNumberFormat="1" applyFont="1" applyFill="1" applyBorder="1" applyAlignment="1" applyProtection="1">
      <alignment horizontal="center" vertical="center" shrinkToFit="1"/>
      <protection locked="0"/>
    </xf>
    <xf numFmtId="0" fontId="60" fillId="2" borderId="1" xfId="6" applyFont="1" applyFill="1" applyBorder="1" applyAlignment="1">
      <alignment horizontal="center" vertical="center"/>
    </xf>
    <xf numFmtId="49" fontId="125" fillId="2" borderId="1" xfId="6" applyNumberFormat="1" applyFont="1" applyFill="1" applyBorder="1" applyAlignment="1" applyProtection="1">
      <alignment horizontal="center" vertical="center" shrinkToFit="1"/>
      <protection locked="0"/>
    </xf>
    <xf numFmtId="0" fontId="125" fillId="2" borderId="1" xfId="6" applyFont="1" applyFill="1" applyBorder="1" applyAlignment="1" applyProtection="1">
      <alignment horizontal="center" vertical="center" shrinkToFit="1"/>
      <protection locked="0"/>
    </xf>
    <xf numFmtId="0" fontId="60" fillId="2" borderId="2" xfId="6" applyFont="1" applyFill="1" applyBorder="1" applyAlignment="1">
      <alignment horizontal="center" vertical="center"/>
    </xf>
    <xf numFmtId="0" fontId="60" fillId="6" borderId="6" xfId="6" applyFont="1" applyFill="1" applyBorder="1" applyAlignment="1">
      <alignment horizontal="center" vertical="center"/>
    </xf>
    <xf numFmtId="0" fontId="56" fillId="0" borderId="7" xfId="6" applyFont="1" applyBorder="1" applyAlignment="1">
      <alignment vertical="center"/>
    </xf>
    <xf numFmtId="0" fontId="56" fillId="0" borderId="8" xfId="6" applyFont="1" applyBorder="1" applyAlignment="1">
      <alignment vertical="center"/>
    </xf>
    <xf numFmtId="0" fontId="56" fillId="0" borderId="5" xfId="6" applyFont="1" applyBorder="1" applyAlignment="1">
      <alignment vertical="center"/>
    </xf>
    <xf numFmtId="0" fontId="56" fillId="0" borderId="9" xfId="6" applyFont="1" applyBorder="1" applyAlignment="1">
      <alignment vertical="center"/>
    </xf>
    <xf numFmtId="0" fontId="56" fillId="0" borderId="4" xfId="6" applyFont="1" applyBorder="1" applyAlignment="1">
      <alignment vertical="center"/>
    </xf>
    <xf numFmtId="0" fontId="56" fillId="0" borderId="10" xfId="6" applyFont="1" applyBorder="1" applyAlignment="1">
      <alignment vertical="center"/>
    </xf>
    <xf numFmtId="0" fontId="82" fillId="0" borderId="6" xfId="6" applyFont="1" applyFill="1" applyBorder="1" applyAlignment="1" applyProtection="1">
      <alignment horizontal="center" vertical="center"/>
      <protection locked="0"/>
    </xf>
    <xf numFmtId="0" fontId="56" fillId="0" borderId="11" xfId="6" applyFont="1" applyFill="1" applyBorder="1" applyAlignment="1" applyProtection="1">
      <alignment vertical="center"/>
      <protection locked="0"/>
    </xf>
    <xf numFmtId="0" fontId="60" fillId="2" borderId="7" xfId="6" applyFont="1" applyFill="1" applyBorder="1" applyAlignment="1">
      <alignment vertical="center"/>
    </xf>
    <xf numFmtId="0" fontId="82" fillId="0" borderId="11" xfId="6" applyFont="1" applyFill="1" applyBorder="1" applyAlignment="1" applyProtection="1">
      <alignment horizontal="center" vertical="center"/>
      <protection locked="0"/>
    </xf>
    <xf numFmtId="0" fontId="56" fillId="0" borderId="9" xfId="6" applyFont="1" applyFill="1" applyBorder="1" applyAlignment="1" applyProtection="1">
      <alignment vertical="center"/>
      <protection locked="0"/>
    </xf>
    <xf numFmtId="0" fontId="60" fillId="2" borderId="0" xfId="6" applyFont="1" applyFill="1" applyAlignment="1">
      <alignment vertical="center"/>
    </xf>
    <xf numFmtId="0" fontId="60" fillId="2" borderId="6" xfId="6" applyFont="1" applyFill="1" applyBorder="1" applyAlignment="1">
      <alignment horizontal="center" vertical="center" wrapText="1"/>
    </xf>
    <xf numFmtId="182" fontId="125" fillId="2" borderId="7" xfId="6" applyNumberFormat="1" applyFont="1" applyFill="1" applyBorder="1" applyAlignment="1" applyProtection="1">
      <alignment horizontal="center" vertical="center" shrinkToFit="1"/>
      <protection locked="0"/>
    </xf>
    <xf numFmtId="0" fontId="56" fillId="0" borderId="0" xfId="6" applyFont="1" applyAlignment="1" applyProtection="1">
      <alignment vertical="center"/>
      <protection locked="0"/>
    </xf>
    <xf numFmtId="0" fontId="35" fillId="0" borderId="0" xfId="6" applyFont="1" applyAlignment="1" applyProtection="1">
      <alignment vertical="center"/>
      <protection locked="0"/>
    </xf>
    <xf numFmtId="0" fontId="60" fillId="2" borderId="1" xfId="6" applyFont="1" applyFill="1" applyBorder="1" applyAlignment="1" applyProtection="1">
      <alignment horizontal="left" vertical="center" shrinkToFit="1"/>
      <protection hidden="1"/>
    </xf>
    <xf numFmtId="0" fontId="60" fillId="6" borderId="1" xfId="6" applyFont="1" applyFill="1" applyBorder="1" applyAlignment="1">
      <alignment horizontal="center" vertical="center"/>
    </xf>
    <xf numFmtId="0" fontId="60" fillId="0" borderId="1" xfId="6" applyFont="1" applyBorder="1" applyAlignment="1">
      <alignment horizontal="center" vertical="center" wrapText="1"/>
    </xf>
    <xf numFmtId="0" fontId="125" fillId="0" borderId="1" xfId="6" applyFont="1" applyBorder="1" applyAlignment="1" applyProtection="1">
      <alignment horizontal="center" vertical="center"/>
      <protection locked="0"/>
    </xf>
    <xf numFmtId="0" fontId="48" fillId="19" borderId="1" xfId="6" applyFont="1" applyFill="1" applyBorder="1" applyAlignment="1" applyProtection="1">
      <alignment horizontal="center" vertical="center"/>
      <protection hidden="1"/>
    </xf>
    <xf numFmtId="0" fontId="30" fillId="19" borderId="2" xfId="6" applyFont="1" applyFill="1" applyBorder="1" applyAlignment="1" applyProtection="1">
      <alignment vertical="center"/>
      <protection hidden="1"/>
    </xf>
    <xf numFmtId="0" fontId="30" fillId="19" borderId="3" xfId="6" applyFont="1" applyFill="1" applyBorder="1" applyAlignment="1" applyProtection="1">
      <alignment vertical="center"/>
      <protection hidden="1"/>
    </xf>
    <xf numFmtId="0" fontId="33" fillId="19" borderId="1" xfId="6" applyFont="1" applyFill="1" applyBorder="1" applyAlignment="1" applyProtection="1">
      <alignment horizontal="center" vertical="center" wrapText="1"/>
      <protection hidden="1"/>
    </xf>
    <xf numFmtId="0" fontId="128" fillId="19" borderId="2" xfId="6" applyFont="1" applyFill="1" applyBorder="1" applyAlignment="1" applyProtection="1">
      <alignment vertical="center"/>
      <protection hidden="1"/>
    </xf>
    <xf numFmtId="0" fontId="128" fillId="19" borderId="3" xfId="6" applyFont="1" applyFill="1" applyBorder="1" applyAlignment="1" applyProtection="1">
      <alignment vertical="center"/>
      <protection hidden="1"/>
    </xf>
    <xf numFmtId="38" fontId="45" fillId="19" borderId="1" xfId="6" applyNumberFormat="1" applyFont="1" applyFill="1" applyBorder="1" applyAlignment="1" applyProtection="1">
      <alignment horizontal="right" vertical="center" wrapText="1"/>
      <protection hidden="1"/>
    </xf>
    <xf numFmtId="178" fontId="44" fillId="19" borderId="2" xfId="6" applyNumberFormat="1" applyFont="1" applyFill="1" applyBorder="1" applyAlignment="1" applyProtection="1">
      <alignment horizontal="center" vertical="center" wrapText="1"/>
      <protection hidden="1"/>
    </xf>
    <xf numFmtId="38" fontId="44" fillId="19" borderId="11" xfId="6" applyNumberFormat="1" applyFont="1" applyFill="1" applyBorder="1" applyAlignment="1" applyProtection="1">
      <alignment horizontal="center" vertical="center" wrapText="1"/>
      <protection hidden="1"/>
    </xf>
    <xf numFmtId="0" fontId="0" fillId="19" borderId="0" xfId="6" applyFont="1" applyFill="1" applyAlignment="1" applyProtection="1">
      <alignment vertical="center"/>
      <protection hidden="1"/>
    </xf>
    <xf numFmtId="178" fontId="44" fillId="19" borderId="0" xfId="6" applyNumberFormat="1" applyFont="1" applyFill="1" applyAlignment="1" applyProtection="1">
      <alignment horizontal="center" vertical="center" wrapText="1"/>
      <protection hidden="1"/>
    </xf>
    <xf numFmtId="0" fontId="74" fillId="19" borderId="0" xfId="6" applyFont="1" applyFill="1" applyAlignment="1" applyProtection="1">
      <alignment horizontal="right" vertical="center"/>
      <protection hidden="1"/>
    </xf>
    <xf numFmtId="40" fontId="127" fillId="0" borderId="1" xfId="6" applyNumberFormat="1" applyFont="1" applyFill="1" applyBorder="1" applyAlignment="1" applyProtection="1">
      <alignment vertical="center" wrapText="1"/>
      <protection hidden="1"/>
    </xf>
    <xf numFmtId="0" fontId="97" fillId="0" borderId="2" xfId="6" applyFont="1" applyFill="1" applyBorder="1" applyAlignment="1" applyProtection="1">
      <alignment vertical="center"/>
      <protection hidden="1"/>
    </xf>
    <xf numFmtId="0" fontId="44" fillId="19" borderId="11" xfId="6" applyFont="1" applyFill="1" applyBorder="1" applyAlignment="1" applyProtection="1">
      <alignment horizontal="center" vertical="center" wrapText="1"/>
      <protection hidden="1"/>
    </xf>
    <xf numFmtId="38" fontId="127" fillId="0" borderId="1" xfId="6" applyNumberFormat="1" applyFont="1" applyFill="1" applyBorder="1" applyAlignment="1" applyProtection="1">
      <alignment horizontal="right" vertical="center" wrapText="1"/>
      <protection hidden="1"/>
    </xf>
    <xf numFmtId="178" fontId="44" fillId="19" borderId="2" xfId="6" applyNumberFormat="1" applyFont="1" applyFill="1" applyBorder="1" applyAlignment="1" applyProtection="1">
      <alignment horizontal="center" vertical="center"/>
      <protection hidden="1"/>
    </xf>
    <xf numFmtId="49" fontId="44" fillId="19" borderId="20" xfId="6" applyNumberFormat="1" applyFont="1" applyFill="1" applyBorder="1" applyAlignment="1" applyProtection="1">
      <alignment vertical="center" wrapText="1"/>
      <protection hidden="1"/>
    </xf>
    <xf numFmtId="0" fontId="30" fillId="19" borderId="21" xfId="6" applyFont="1" applyFill="1" applyBorder="1" applyAlignment="1" applyProtection="1">
      <alignment vertical="center"/>
      <protection hidden="1"/>
    </xf>
    <xf numFmtId="0" fontId="30" fillId="19" borderId="22" xfId="6" applyFont="1" applyFill="1" applyBorder="1" applyAlignment="1" applyProtection="1">
      <alignment vertical="center"/>
      <protection hidden="1"/>
    </xf>
    <xf numFmtId="0" fontId="34" fillId="19" borderId="0" xfId="6" applyFont="1" applyFill="1" applyAlignment="1" applyProtection="1">
      <alignment horizontal="center" vertical="top" wrapText="1"/>
      <protection hidden="1"/>
    </xf>
    <xf numFmtId="38" fontId="126" fillId="19" borderId="1" xfId="6" applyNumberFormat="1" applyFont="1" applyFill="1" applyBorder="1" applyAlignment="1" applyProtection="1">
      <alignment horizontal="right" vertical="center" wrapText="1"/>
      <protection hidden="1"/>
    </xf>
    <xf numFmtId="0" fontId="33" fillId="19" borderId="2" xfId="0" applyFont="1" applyFill="1" applyBorder="1" applyAlignment="1" applyProtection="1">
      <alignment horizontal="center" vertical="center" shrinkToFit="1"/>
      <protection hidden="1"/>
    </xf>
    <xf numFmtId="0" fontId="30" fillId="19" borderId="2" xfId="0" applyFont="1" applyFill="1" applyBorder="1" applyProtection="1">
      <alignment vertical="center"/>
      <protection hidden="1"/>
    </xf>
    <xf numFmtId="0" fontId="33" fillId="19" borderId="2" xfId="0" applyFont="1" applyFill="1" applyBorder="1" applyAlignment="1" applyProtection="1">
      <alignment horizontal="left" vertical="center" shrinkToFit="1"/>
      <protection hidden="1"/>
    </xf>
    <xf numFmtId="0" fontId="63" fillId="19" borderId="0" xfId="6" applyFont="1" applyFill="1" applyAlignment="1" applyProtection="1">
      <alignment horizontal="left" vertical="center" shrinkToFit="1"/>
      <protection hidden="1"/>
    </xf>
    <xf numFmtId="0" fontId="44" fillId="19" borderId="1" xfId="6" applyFont="1" applyFill="1" applyBorder="1" applyAlignment="1" applyProtection="1">
      <alignment horizontal="center" vertical="center"/>
      <protection hidden="1"/>
    </xf>
    <xf numFmtId="0" fontId="44" fillId="19" borderId="2" xfId="6" applyFont="1" applyFill="1" applyBorder="1" applyAlignment="1" applyProtection="1">
      <alignment horizontal="left" vertical="center" wrapText="1"/>
      <protection hidden="1"/>
    </xf>
    <xf numFmtId="0" fontId="33" fillId="15" borderId="1" xfId="6" applyFont="1" applyFill="1" applyBorder="1" applyAlignment="1" applyProtection="1">
      <alignment horizontal="center" vertical="center"/>
      <protection hidden="1"/>
    </xf>
    <xf numFmtId="0" fontId="128" fillId="15" borderId="2" xfId="6" applyFont="1" applyFill="1" applyBorder="1" applyAlignment="1" applyProtection="1">
      <alignment vertical="center"/>
      <protection hidden="1"/>
    </xf>
    <xf numFmtId="0" fontId="128" fillId="15" borderId="3" xfId="6" applyFont="1" applyFill="1" applyBorder="1" applyAlignment="1" applyProtection="1">
      <alignment vertical="center"/>
      <protection hidden="1"/>
    </xf>
    <xf numFmtId="0" fontId="34" fillId="15" borderId="1" xfId="6" applyFont="1" applyFill="1" applyBorder="1" applyAlignment="1" applyProtection="1">
      <alignment horizontal="center" vertical="center" wrapText="1"/>
      <protection hidden="1"/>
    </xf>
    <xf numFmtId="0" fontId="30" fillId="15" borderId="2" xfId="6" applyFont="1" applyFill="1" applyBorder="1" applyAlignment="1" applyProtection="1">
      <alignment vertical="center"/>
      <protection hidden="1"/>
    </xf>
    <xf numFmtId="0" fontId="30" fillId="15" borderId="3" xfId="6" applyFont="1" applyFill="1" applyBorder="1" applyAlignment="1" applyProtection="1">
      <alignment vertical="center"/>
      <protection hidden="1"/>
    </xf>
    <xf numFmtId="0" fontId="55" fillId="15" borderId="1" xfId="6" applyFont="1" applyFill="1" applyBorder="1" applyAlignment="1" applyProtection="1">
      <alignment horizontal="center" vertical="center" shrinkToFit="1"/>
      <protection hidden="1"/>
    </xf>
    <xf numFmtId="0" fontId="115" fillId="11" borderId="2" xfId="6" applyFont="1" applyFill="1" applyBorder="1" applyAlignment="1" applyProtection="1">
      <alignment vertical="center"/>
      <protection hidden="1"/>
    </xf>
    <xf numFmtId="0" fontId="115" fillId="11" borderId="3" xfId="6" applyFont="1" applyFill="1" applyBorder="1" applyAlignment="1" applyProtection="1">
      <alignment vertical="center"/>
      <protection hidden="1"/>
    </xf>
    <xf numFmtId="49" fontId="108" fillId="2" borderId="1" xfId="0" applyNumberFormat="1" applyFont="1" applyFill="1" applyBorder="1" applyAlignment="1" applyProtection="1">
      <alignment horizontal="center" vertical="center" shrinkToFit="1"/>
      <protection hidden="1"/>
    </xf>
    <xf numFmtId="0" fontId="97" fillId="9" borderId="2" xfId="0" applyFont="1" applyFill="1" applyBorder="1" applyProtection="1">
      <alignment vertical="center"/>
      <protection hidden="1"/>
    </xf>
    <xf numFmtId="0" fontId="109" fillId="18" borderId="2" xfId="0" applyFont="1" applyFill="1" applyBorder="1" applyAlignment="1" applyProtection="1">
      <alignment horizontal="center" vertical="center"/>
      <protection hidden="1"/>
    </xf>
    <xf numFmtId="49" fontId="108" fillId="2" borderId="2" xfId="0" applyNumberFormat="1" applyFont="1" applyFill="1" applyBorder="1" applyAlignment="1" applyProtection="1">
      <alignment horizontal="center" vertical="center" shrinkToFit="1"/>
      <protection hidden="1"/>
    </xf>
    <xf numFmtId="0" fontId="97" fillId="9" borderId="3" xfId="0" applyFont="1" applyFill="1" applyBorder="1" applyProtection="1">
      <alignment vertical="center"/>
      <protection hidden="1"/>
    </xf>
    <xf numFmtId="0" fontId="33" fillId="19" borderId="1" xfId="6" applyFont="1" applyFill="1" applyBorder="1" applyAlignment="1" applyProtection="1">
      <alignment horizontal="left" vertical="center" shrinkToFit="1"/>
      <protection hidden="1"/>
    </xf>
    <xf numFmtId="0" fontId="33" fillId="15" borderId="6" xfId="6" applyFont="1" applyFill="1" applyBorder="1" applyAlignment="1" applyProtection="1">
      <alignment horizontal="center" vertical="center" shrinkToFit="1"/>
      <protection hidden="1"/>
    </xf>
    <xf numFmtId="0" fontId="30" fillId="15" borderId="7" xfId="6" applyFont="1" applyFill="1" applyBorder="1" applyAlignment="1" applyProtection="1">
      <alignment vertical="center"/>
      <protection hidden="1"/>
    </xf>
    <xf numFmtId="0" fontId="30" fillId="15" borderId="9" xfId="6" applyFont="1" applyFill="1" applyBorder="1" applyAlignment="1" applyProtection="1">
      <alignment vertical="center"/>
      <protection hidden="1"/>
    </xf>
    <xf numFmtId="0" fontId="30" fillId="15" borderId="4" xfId="6" applyFont="1" applyFill="1" applyBorder="1" applyAlignment="1" applyProtection="1">
      <alignment vertical="center"/>
      <protection hidden="1"/>
    </xf>
    <xf numFmtId="0" fontId="110" fillId="9" borderId="2" xfId="0" applyFont="1" applyFill="1" applyBorder="1" applyAlignment="1" applyProtection="1">
      <alignment horizontal="center" vertical="center" shrinkToFit="1"/>
      <protection hidden="1"/>
    </xf>
    <xf numFmtId="0" fontId="30" fillId="19" borderId="3" xfId="0" applyFont="1" applyFill="1" applyBorder="1" applyProtection="1">
      <alignment vertical="center"/>
      <protection hidden="1"/>
    </xf>
    <xf numFmtId="0" fontId="33" fillId="9" borderId="1" xfId="0" applyFont="1" applyFill="1" applyBorder="1" applyAlignment="1" applyProtection="1">
      <alignment horizontal="center" vertical="center" shrinkToFit="1"/>
      <protection hidden="1"/>
    </xf>
    <xf numFmtId="0" fontId="30" fillId="9" borderId="2" xfId="0" applyFont="1" applyFill="1" applyBorder="1" applyProtection="1">
      <alignment vertical="center"/>
      <protection hidden="1"/>
    </xf>
    <xf numFmtId="0" fontId="110" fillId="2" borderId="2" xfId="0" applyFont="1" applyFill="1" applyBorder="1" applyAlignment="1" applyProtection="1">
      <alignment horizontal="center" vertical="center" shrinkToFit="1"/>
      <protection hidden="1"/>
    </xf>
    <xf numFmtId="0" fontId="55" fillId="15" borderId="6" xfId="6" applyFont="1" applyFill="1" applyBorder="1" applyAlignment="1" applyProtection="1">
      <alignment horizontal="center" vertical="center"/>
      <protection hidden="1"/>
    </xf>
    <xf numFmtId="0" fontId="115" fillId="11" borderId="7" xfId="6" applyFont="1" applyFill="1" applyBorder="1" applyAlignment="1" applyProtection="1">
      <alignment vertical="center"/>
      <protection hidden="1"/>
    </xf>
    <xf numFmtId="0" fontId="115" fillId="11" borderId="8" xfId="6" applyFont="1" applyFill="1" applyBorder="1" applyAlignment="1" applyProtection="1">
      <alignment vertical="center"/>
      <protection hidden="1"/>
    </xf>
    <xf numFmtId="0" fontId="115" fillId="11" borderId="9" xfId="6" applyFont="1" applyFill="1" applyBorder="1" applyAlignment="1" applyProtection="1">
      <alignment vertical="center"/>
      <protection hidden="1"/>
    </xf>
    <xf numFmtId="0" fontId="115" fillId="11" borderId="4" xfId="6" applyFont="1" applyFill="1" applyBorder="1" applyAlignment="1" applyProtection="1">
      <alignment vertical="center"/>
      <protection hidden="1"/>
    </xf>
    <xf numFmtId="0" fontId="115" fillId="11" borderId="10" xfId="6" applyFont="1" applyFill="1" applyBorder="1" applyAlignment="1" applyProtection="1">
      <alignment vertical="center"/>
      <protection hidden="1"/>
    </xf>
    <xf numFmtId="49" fontId="52" fillId="2" borderId="2" xfId="0" applyNumberFormat="1" applyFont="1" applyFill="1" applyBorder="1" applyAlignment="1" applyProtection="1">
      <alignment horizontal="center" vertical="center" shrinkToFit="1"/>
      <protection hidden="1"/>
    </xf>
    <xf numFmtId="49" fontId="104" fillId="0" borderId="2" xfId="6" applyNumberFormat="1" applyFont="1" applyFill="1" applyBorder="1" applyAlignment="1" applyProtection="1">
      <alignment horizontal="center" vertical="center" shrinkToFit="1"/>
      <protection hidden="1"/>
    </xf>
    <xf numFmtId="0" fontId="105" fillId="0" borderId="2" xfId="6" applyFont="1" applyFill="1" applyBorder="1" applyAlignment="1" applyProtection="1">
      <alignment vertical="center"/>
      <protection hidden="1"/>
    </xf>
    <xf numFmtId="49" fontId="106" fillId="0" borderId="2" xfId="6" applyNumberFormat="1" applyFont="1" applyFill="1" applyBorder="1" applyAlignment="1" applyProtection="1">
      <alignment horizontal="center" vertical="center" wrapText="1" shrinkToFit="1"/>
      <protection hidden="1"/>
    </xf>
    <xf numFmtId="49" fontId="104" fillId="0" borderId="1" xfId="6" applyNumberFormat="1" applyFont="1" applyFill="1" applyBorder="1" applyAlignment="1" applyProtection="1">
      <alignment horizontal="left" vertical="center" shrinkToFit="1"/>
      <protection hidden="1"/>
    </xf>
    <xf numFmtId="0" fontId="105" fillId="0" borderId="3" xfId="6" applyFont="1" applyFill="1" applyBorder="1" applyAlignment="1" applyProtection="1">
      <alignment vertical="center"/>
      <protection hidden="1"/>
    </xf>
    <xf numFmtId="0" fontId="55" fillId="15" borderId="6" xfId="6" applyFont="1" applyFill="1" applyBorder="1" applyAlignment="1" applyProtection="1">
      <alignment horizontal="center" vertical="center" shrinkToFit="1"/>
      <protection hidden="1"/>
    </xf>
    <xf numFmtId="49" fontId="107" fillId="9" borderId="7" xfId="0" applyNumberFormat="1" applyFont="1" applyFill="1" applyBorder="1" applyAlignment="1" applyProtection="1">
      <alignment horizontal="center" vertical="center" shrinkToFit="1"/>
      <protection hidden="1"/>
    </xf>
    <xf numFmtId="0" fontId="97" fillId="9" borderId="7" xfId="0" applyFont="1" applyFill="1" applyBorder="1" applyProtection="1">
      <alignment vertical="center"/>
      <protection hidden="1"/>
    </xf>
    <xf numFmtId="0" fontId="115" fillId="15" borderId="2" xfId="6" applyFont="1" applyFill="1" applyBorder="1" applyAlignment="1" applyProtection="1">
      <alignment vertical="center"/>
      <protection hidden="1"/>
    </xf>
    <xf numFmtId="0" fontId="115" fillId="15" borderId="3" xfId="6" applyFont="1" applyFill="1" applyBorder="1" applyAlignment="1" applyProtection="1">
      <alignment vertical="center"/>
      <protection hidden="1"/>
    </xf>
    <xf numFmtId="49" fontId="107" fillId="9" borderId="2" xfId="0" applyNumberFormat="1" applyFont="1" applyFill="1" applyBorder="1" applyAlignment="1" applyProtection="1">
      <alignment horizontal="center" vertical="center" shrinkToFit="1"/>
      <protection hidden="1"/>
    </xf>
    <xf numFmtId="0" fontId="32" fillId="19" borderId="0" xfId="6" applyFont="1" applyFill="1" applyAlignment="1" applyProtection="1">
      <alignment horizontal="right" vertical="top"/>
      <protection hidden="1"/>
    </xf>
    <xf numFmtId="49" fontId="38" fillId="19" borderId="0" xfId="6" applyNumberFormat="1" applyFont="1" applyFill="1" applyAlignment="1" applyProtection="1">
      <alignment horizontal="center" vertical="center" shrinkToFit="1"/>
      <protection hidden="1"/>
    </xf>
    <xf numFmtId="0" fontId="0" fillId="19" borderId="0" xfId="6" applyNumberFormat="1" applyFont="1" applyFill="1" applyAlignment="1" applyProtection="1">
      <alignment vertical="center"/>
      <protection hidden="1"/>
    </xf>
    <xf numFmtId="0" fontId="55" fillId="15" borderId="1" xfId="6" applyFont="1" applyFill="1" applyBorder="1" applyAlignment="1" applyProtection="1">
      <alignment horizontal="center" vertical="center"/>
      <protection hidden="1"/>
    </xf>
    <xf numFmtId="49" fontId="104" fillId="0" borderId="1" xfId="6" applyNumberFormat="1" applyFont="1" applyFill="1" applyBorder="1" applyAlignment="1" applyProtection="1">
      <alignment vertical="center" shrinkToFit="1"/>
      <protection hidden="1"/>
    </xf>
    <xf numFmtId="0" fontId="48" fillId="0" borderId="1" xfId="6" applyFont="1" applyBorder="1" applyAlignment="1">
      <alignment horizontal="center" vertical="center"/>
    </xf>
    <xf numFmtId="0" fontId="30" fillId="0" borderId="2" xfId="6" applyFont="1" applyBorder="1" applyAlignment="1">
      <alignment vertical="center"/>
    </xf>
    <xf numFmtId="0" fontId="30" fillId="0" borderId="3" xfId="6" applyFont="1" applyBorder="1" applyAlignment="1">
      <alignment vertical="center"/>
    </xf>
    <xf numFmtId="0" fontId="33" fillId="0" borderId="1" xfId="6" applyFont="1" applyBorder="1" applyAlignment="1">
      <alignment horizontal="center" vertical="center" wrapText="1"/>
    </xf>
    <xf numFmtId="0" fontId="128" fillId="0" borderId="2" xfId="6" applyFont="1" applyBorder="1" applyAlignment="1">
      <alignment vertical="center"/>
    </xf>
    <xf numFmtId="0" fontId="128" fillId="0" borderId="3" xfId="6" applyFont="1" applyBorder="1" applyAlignment="1">
      <alignment vertical="center"/>
    </xf>
    <xf numFmtId="38" fontId="45" fillId="0" borderId="1" xfId="6" applyNumberFormat="1" applyFont="1" applyBorder="1" applyAlignment="1" applyProtection="1">
      <alignment horizontal="right" vertical="center" wrapText="1"/>
      <protection hidden="1"/>
    </xf>
    <xf numFmtId="0" fontId="30" fillId="0" borderId="2" xfId="6" applyFont="1" applyBorder="1" applyAlignment="1" applyProtection="1">
      <alignment vertical="center"/>
      <protection hidden="1"/>
    </xf>
    <xf numFmtId="178" fontId="44" fillId="0" borderId="2" xfId="6" applyNumberFormat="1" applyFont="1" applyBorder="1" applyAlignment="1">
      <alignment horizontal="center" vertical="center" wrapText="1"/>
    </xf>
    <xf numFmtId="38" fontId="44" fillId="0" borderId="11" xfId="6" applyNumberFormat="1" applyFont="1" applyBorder="1" applyAlignment="1">
      <alignment horizontal="center" vertical="center" wrapText="1"/>
    </xf>
    <xf numFmtId="0" fontId="0" fillId="0" borderId="0" xfId="6" applyFont="1" applyAlignment="1">
      <alignment vertical="center"/>
    </xf>
    <xf numFmtId="178" fontId="44" fillId="0" borderId="0" xfId="6" applyNumberFormat="1" applyFont="1" applyAlignment="1">
      <alignment horizontal="center" vertical="center" wrapText="1"/>
    </xf>
    <xf numFmtId="38" fontId="87" fillId="0" borderId="1" xfId="6" applyNumberFormat="1" applyFont="1" applyBorder="1" applyAlignment="1" applyProtection="1">
      <alignment horizontal="right" vertical="center" wrapText="1"/>
      <protection locked="0"/>
    </xf>
    <xf numFmtId="0" fontId="30" fillId="0" borderId="2" xfId="6" applyFont="1" applyBorder="1" applyAlignment="1" applyProtection="1">
      <alignment vertical="center"/>
      <protection locked="0"/>
    </xf>
    <xf numFmtId="40" fontId="87" fillId="0" borderId="1" xfId="6" applyNumberFormat="1" applyFont="1" applyBorder="1" applyAlignment="1" applyProtection="1">
      <alignment horizontal="center" vertical="center" wrapText="1"/>
      <protection locked="0"/>
    </xf>
    <xf numFmtId="0" fontId="44" fillId="0" borderId="11" xfId="6" applyFont="1" applyBorder="1" applyAlignment="1">
      <alignment horizontal="center" vertical="center" wrapText="1"/>
    </xf>
    <xf numFmtId="178" fontId="44" fillId="0" borderId="2" xfId="6" applyNumberFormat="1" applyFont="1" applyBorder="1" applyAlignment="1">
      <alignment horizontal="center" vertical="center"/>
    </xf>
    <xf numFmtId="49" fontId="44" fillId="0" borderId="20" xfId="6" applyNumberFormat="1" applyFont="1" applyBorder="1" applyAlignment="1">
      <alignment vertical="center" wrapText="1"/>
    </xf>
    <xf numFmtId="0" fontId="30" fillId="0" borderId="21" xfId="6" applyFont="1" applyBorder="1" applyAlignment="1">
      <alignment vertical="center"/>
    </xf>
    <xf numFmtId="0" fontId="30" fillId="0" borderId="22" xfId="6" applyFont="1" applyBorder="1" applyAlignment="1">
      <alignment vertical="center"/>
    </xf>
    <xf numFmtId="0" fontId="34" fillId="0" borderId="0" xfId="6" applyFont="1" applyAlignment="1">
      <alignment horizontal="center" vertical="top" wrapText="1"/>
    </xf>
    <xf numFmtId="0" fontId="33" fillId="0" borderId="0" xfId="6" applyFont="1" applyAlignment="1">
      <alignment horizontal="left" vertical="center" shrinkToFit="1"/>
    </xf>
    <xf numFmtId="0" fontId="44" fillId="0" borderId="1" xfId="6" applyFont="1" applyBorder="1" applyAlignment="1">
      <alignment horizontal="center" vertical="center"/>
    </xf>
    <xf numFmtId="0" fontId="44" fillId="0" borderId="2" xfId="6" applyFont="1" applyBorder="1" applyAlignment="1">
      <alignment horizontal="left" vertical="center" wrapText="1"/>
    </xf>
    <xf numFmtId="0" fontId="33" fillId="3" borderId="1" xfId="6" applyFont="1" applyFill="1" applyBorder="1" applyAlignment="1">
      <alignment horizontal="center" vertical="center"/>
    </xf>
    <xf numFmtId="0" fontId="34" fillId="3" borderId="1" xfId="6" applyFont="1" applyFill="1" applyBorder="1" applyAlignment="1">
      <alignment horizontal="center" vertical="center" wrapText="1"/>
    </xf>
    <xf numFmtId="0" fontId="33" fillId="0" borderId="2" xfId="6" applyFont="1" applyBorder="1" applyAlignment="1">
      <alignment horizontal="center" vertical="center" shrinkToFit="1"/>
    </xf>
    <xf numFmtId="0" fontId="33" fillId="0" borderId="1" xfId="6" applyFont="1" applyBorder="1" applyAlignment="1">
      <alignment horizontal="center" vertical="center" shrinkToFit="1"/>
    </xf>
    <xf numFmtId="0" fontId="86" fillId="2" borderId="2" xfId="6" applyFont="1" applyFill="1" applyBorder="1" applyAlignment="1" applyProtection="1">
      <alignment horizontal="center" vertical="center" shrinkToFit="1"/>
      <protection locked="0"/>
    </xf>
    <xf numFmtId="0" fontId="33" fillId="0" borderId="2" xfId="6" applyFont="1" applyBorder="1" applyAlignment="1">
      <alignment horizontal="left" vertical="center" shrinkToFit="1"/>
    </xf>
    <xf numFmtId="0" fontId="86" fillId="0" borderId="2" xfId="6" applyFont="1" applyBorder="1" applyAlignment="1" applyProtection="1">
      <alignment horizontal="center" vertical="center" shrinkToFit="1"/>
      <protection locked="0"/>
    </xf>
    <xf numFmtId="0" fontId="33" fillId="3" borderId="6" xfId="6" applyFont="1" applyFill="1" applyBorder="1" applyAlignment="1">
      <alignment horizontal="center" vertical="center" shrinkToFit="1"/>
    </xf>
    <xf numFmtId="0" fontId="30" fillId="0" borderId="7" xfId="6" applyFont="1" applyBorder="1" applyAlignment="1">
      <alignment vertical="center"/>
    </xf>
    <xf numFmtId="0" fontId="30" fillId="0" borderId="9" xfId="6" applyFont="1" applyBorder="1" applyAlignment="1">
      <alignment vertical="center"/>
    </xf>
    <xf numFmtId="0" fontId="30" fillId="0" borderId="4" xfId="6" applyFont="1" applyBorder="1" applyAlignment="1">
      <alignment vertical="center"/>
    </xf>
    <xf numFmtId="0" fontId="55" fillId="3" borderId="6" xfId="6" applyFont="1" applyFill="1" applyBorder="1" applyAlignment="1">
      <alignment horizontal="center" vertical="center"/>
    </xf>
    <xf numFmtId="0" fontId="115" fillId="0" borderId="7" xfId="6" applyFont="1" applyBorder="1" applyAlignment="1">
      <alignment vertical="center"/>
    </xf>
    <xf numFmtId="0" fontId="115" fillId="0" borderId="8" xfId="6" applyFont="1" applyBorder="1" applyAlignment="1">
      <alignment vertical="center"/>
    </xf>
    <xf numFmtId="0" fontId="115" fillId="0" borderId="9" xfId="6" applyFont="1" applyBorder="1" applyAlignment="1">
      <alignment vertical="center"/>
    </xf>
    <xf numFmtId="0" fontId="115" fillId="0" borderId="4" xfId="6" applyFont="1" applyBorder="1" applyAlignment="1">
      <alignment vertical="center"/>
    </xf>
    <xf numFmtId="0" fontId="115" fillId="0" borderId="10" xfId="6" applyFont="1" applyBorder="1" applyAlignment="1">
      <alignment vertical="center"/>
    </xf>
    <xf numFmtId="49" fontId="83" fillId="2" borderId="2" xfId="6" applyNumberFormat="1" applyFont="1" applyFill="1" applyBorder="1" applyAlignment="1" applyProtection="1">
      <alignment horizontal="center" vertical="center" shrinkToFit="1"/>
      <protection locked="0"/>
    </xf>
    <xf numFmtId="0" fontId="67" fillId="0" borderId="2" xfId="6" applyFont="1" applyBorder="1" applyAlignment="1" applyProtection="1">
      <alignment vertical="center"/>
      <protection locked="0"/>
    </xf>
    <xf numFmtId="0" fontId="67" fillId="0" borderId="3" xfId="6" applyFont="1" applyBorder="1" applyAlignment="1" applyProtection="1">
      <alignment vertical="center"/>
      <protection locked="0"/>
    </xf>
    <xf numFmtId="49" fontId="84" fillId="2" borderId="2" xfId="6" applyNumberFormat="1" applyFont="1" applyFill="1" applyBorder="1" applyAlignment="1" applyProtection="1">
      <alignment horizontal="center" vertical="center" wrapText="1" shrinkToFit="1"/>
      <protection locked="0"/>
    </xf>
    <xf numFmtId="0" fontId="55" fillId="3" borderId="1" xfId="6" applyFont="1" applyFill="1" applyBorder="1" applyAlignment="1">
      <alignment horizontal="center" vertical="center" shrinkToFit="1"/>
    </xf>
    <xf numFmtId="0" fontId="115" fillId="0" borderId="2" xfId="6" applyFont="1" applyBorder="1" applyAlignment="1">
      <alignment vertical="center"/>
    </xf>
    <xf numFmtId="0" fontId="115" fillId="0" borderId="3" xfId="6" applyFont="1" applyBorder="1" applyAlignment="1">
      <alignment vertical="center"/>
    </xf>
    <xf numFmtId="49" fontId="83" fillId="2" borderId="1" xfId="6" applyNumberFormat="1" applyFont="1" applyFill="1" applyBorder="1" applyAlignment="1" applyProtection="1">
      <alignment horizontal="center" vertical="center" shrinkToFit="1"/>
      <protection locked="0"/>
    </xf>
    <xf numFmtId="0" fontId="68" fillId="2" borderId="2" xfId="6" applyFont="1" applyFill="1" applyBorder="1" applyAlignment="1">
      <alignment horizontal="center" vertical="center"/>
    </xf>
    <xf numFmtId="0" fontId="67" fillId="0" borderId="2" xfId="6" applyFont="1" applyBorder="1" applyAlignment="1">
      <alignment vertical="center"/>
    </xf>
    <xf numFmtId="0" fontId="74" fillId="0" borderId="0" xfId="6" applyFont="1" applyAlignment="1">
      <alignment horizontal="right" vertical="center"/>
    </xf>
    <xf numFmtId="0" fontId="32" fillId="0" borderId="0" xfId="6" applyFont="1" applyAlignment="1">
      <alignment horizontal="right" vertical="top"/>
    </xf>
    <xf numFmtId="49" fontId="38" fillId="0" borderId="0" xfId="6" applyNumberFormat="1" applyFont="1" applyAlignment="1">
      <alignment horizontal="center" vertical="center" shrinkToFit="1"/>
    </xf>
    <xf numFmtId="0" fontId="63" fillId="0" borderId="0" xfId="6" applyFont="1" applyAlignment="1">
      <alignment horizontal="left" vertical="center" shrinkToFit="1"/>
    </xf>
    <xf numFmtId="0" fontId="55" fillId="3" borderId="1" xfId="6" applyFont="1" applyFill="1" applyBorder="1" applyAlignment="1">
      <alignment horizontal="center" vertical="center"/>
    </xf>
    <xf numFmtId="49" fontId="83" fillId="0" borderId="1" xfId="6" applyNumberFormat="1" applyFont="1" applyBorder="1" applyAlignment="1" applyProtection="1">
      <alignment vertical="center" shrinkToFit="1"/>
      <protection locked="0"/>
    </xf>
    <xf numFmtId="49" fontId="83" fillId="0" borderId="1" xfId="6" applyNumberFormat="1" applyFont="1" applyBorder="1" applyAlignment="1" applyProtection="1">
      <alignment horizontal="left" vertical="center" shrinkToFit="1"/>
      <protection locked="0"/>
    </xf>
    <xf numFmtId="0" fontId="33" fillId="0" borderId="1" xfId="6" applyFont="1" applyBorder="1" applyAlignment="1" applyProtection="1">
      <alignment horizontal="left" vertical="center" shrinkToFit="1"/>
      <protection hidden="1"/>
    </xf>
    <xf numFmtId="0" fontId="30" fillId="0" borderId="3" xfId="6" applyFont="1" applyBorder="1" applyAlignment="1" applyProtection="1">
      <alignment vertical="center"/>
      <protection hidden="1"/>
    </xf>
    <xf numFmtId="0" fontId="55" fillId="3" borderId="6" xfId="6" applyFont="1" applyFill="1" applyBorder="1" applyAlignment="1">
      <alignment horizontal="center" vertical="center" shrinkToFit="1"/>
    </xf>
    <xf numFmtId="49" fontId="69" fillId="0" borderId="7" xfId="6" applyNumberFormat="1" applyFont="1" applyBorder="1" applyAlignment="1" applyProtection="1">
      <alignment horizontal="center" vertical="center" shrinkToFit="1"/>
      <protection locked="0"/>
    </xf>
    <xf numFmtId="0" fontId="67" fillId="0" borderId="7" xfId="6" applyFont="1" applyBorder="1" applyAlignment="1" applyProtection="1">
      <alignment vertical="center"/>
      <protection locked="0"/>
    </xf>
    <xf numFmtId="49" fontId="69" fillId="0" borderId="2" xfId="6" applyNumberFormat="1" applyFont="1" applyBorder="1" applyAlignment="1" applyProtection="1">
      <alignment horizontal="center" vertical="center" shrinkToFit="1"/>
      <protection locked="0"/>
    </xf>
    <xf numFmtId="49" fontId="147" fillId="18" borderId="33" xfId="6" applyNumberFormat="1" applyFont="1" applyFill="1" applyBorder="1" applyAlignment="1" applyProtection="1">
      <alignment horizontal="left" vertical="center" shrinkToFit="1"/>
      <protection hidden="1"/>
    </xf>
    <xf numFmtId="0" fontId="67" fillId="19" borderId="33" xfId="6" applyFont="1" applyFill="1" applyBorder="1" applyAlignment="1" applyProtection="1">
      <alignment vertical="center"/>
      <protection hidden="1"/>
    </xf>
    <xf numFmtId="0" fontId="66" fillId="19" borderId="0" xfId="6" applyFont="1" applyFill="1" applyAlignment="1" applyProtection="1">
      <alignment horizontal="right" vertical="center"/>
      <protection hidden="1"/>
    </xf>
    <xf numFmtId="0" fontId="149" fillId="2" borderId="31" xfId="6" applyFont="1" applyFill="1" applyBorder="1" applyAlignment="1" applyProtection="1">
      <alignment horizontal="left" vertical="center" shrinkToFit="1"/>
      <protection hidden="1"/>
    </xf>
    <xf numFmtId="0" fontId="146" fillId="0" borderId="31" xfId="6" applyFont="1" applyBorder="1" applyAlignment="1" applyProtection="1">
      <alignment vertical="center"/>
      <protection hidden="1"/>
    </xf>
    <xf numFmtId="0" fontId="146" fillId="2" borderId="4" xfId="0" applyFont="1" applyFill="1" applyBorder="1" applyAlignment="1" applyProtection="1">
      <alignment horizontal="left" vertical="center" shrinkToFit="1"/>
      <protection hidden="1"/>
    </xf>
    <xf numFmtId="49" fontId="146" fillId="2" borderId="4" xfId="0" applyNumberFormat="1" applyFont="1" applyFill="1" applyBorder="1" applyAlignment="1" applyProtection="1">
      <alignment horizontal="left" vertical="center" shrinkToFit="1"/>
      <protection hidden="1"/>
    </xf>
    <xf numFmtId="0" fontId="144" fillId="18" borderId="0" xfId="6" applyFont="1" applyFill="1" applyAlignment="1" applyProtection="1">
      <alignment horizontal="left" vertical="center"/>
      <protection hidden="1"/>
    </xf>
    <xf numFmtId="0" fontId="67" fillId="19" borderId="0" xfId="6" applyFont="1" applyFill="1" applyAlignment="1" applyProtection="1">
      <alignment vertical="center"/>
      <protection hidden="1"/>
    </xf>
    <xf numFmtId="49" fontId="146" fillId="2" borderId="2" xfId="0" applyNumberFormat="1" applyFont="1" applyFill="1" applyBorder="1" applyAlignment="1" applyProtection="1">
      <alignment horizontal="left" vertical="center" shrinkToFit="1"/>
      <protection hidden="1"/>
    </xf>
    <xf numFmtId="0" fontId="135" fillId="2" borderId="32" xfId="6" applyFont="1" applyFill="1" applyBorder="1" applyAlignment="1" applyProtection="1">
      <alignment horizontal="center" vertical="center" textRotation="255"/>
      <protection hidden="1"/>
    </xf>
    <xf numFmtId="0" fontId="67" fillId="0" borderId="32" xfId="6" applyFont="1" applyBorder="1" applyAlignment="1" applyProtection="1">
      <alignment vertical="center"/>
      <protection hidden="1"/>
    </xf>
    <xf numFmtId="0" fontId="137" fillId="18" borderId="0" xfId="6" applyFont="1" applyFill="1" applyAlignment="1" applyProtection="1">
      <alignment horizontal="center" vertical="center" wrapText="1"/>
      <protection hidden="1"/>
    </xf>
    <xf numFmtId="0" fontId="135" fillId="19" borderId="0" xfId="6" applyFont="1" applyFill="1" applyAlignment="1" applyProtection="1">
      <alignment vertical="center"/>
      <protection hidden="1"/>
    </xf>
    <xf numFmtId="49" fontId="55" fillId="18" borderId="0" xfId="6" applyNumberFormat="1" applyFont="1" applyFill="1" applyAlignment="1" applyProtection="1">
      <alignment vertical="center" wrapText="1"/>
      <protection hidden="1"/>
    </xf>
    <xf numFmtId="0" fontId="67" fillId="19" borderId="0" xfId="6" applyNumberFormat="1" applyFont="1" applyFill="1" applyAlignment="1" applyProtection="1">
      <alignment vertical="center"/>
      <protection hidden="1"/>
    </xf>
    <xf numFmtId="49" fontId="55" fillId="18" borderId="0" xfId="6" applyNumberFormat="1" applyFont="1" applyFill="1" applyAlignment="1" applyProtection="1">
      <alignment horizontal="left" vertical="top" shrinkToFit="1"/>
      <protection hidden="1"/>
    </xf>
    <xf numFmtId="49" fontId="55" fillId="18" borderId="0" xfId="6" applyNumberFormat="1" applyFont="1" applyFill="1" applyAlignment="1" applyProtection="1">
      <alignment horizontal="left" vertical="center"/>
      <protection hidden="1"/>
    </xf>
    <xf numFmtId="0" fontId="145" fillId="18" borderId="0" xfId="6" applyFont="1" applyFill="1" applyAlignment="1" applyProtection="1">
      <alignment horizontal="center" vertical="top" wrapText="1"/>
      <protection hidden="1"/>
    </xf>
    <xf numFmtId="0" fontId="146" fillId="2" borderId="2" xfId="0" applyFont="1" applyFill="1" applyBorder="1" applyAlignment="1" applyProtection="1">
      <alignment horizontal="left" vertical="center" shrinkToFit="1"/>
      <protection hidden="1"/>
    </xf>
    <xf numFmtId="176" fontId="143" fillId="0" borderId="0" xfId="6" applyNumberFormat="1" applyFont="1" applyFill="1" applyAlignment="1" applyProtection="1">
      <alignment horizontal="right" vertical="center" shrinkToFit="1"/>
      <protection hidden="1"/>
    </xf>
    <xf numFmtId="0" fontId="105" fillId="0" borderId="0" xfId="6" applyFont="1" applyFill="1" applyAlignment="1" applyProtection="1">
      <alignment vertical="center"/>
      <protection hidden="1"/>
    </xf>
    <xf numFmtId="0" fontId="135" fillId="2" borderId="31" xfId="6" applyFont="1" applyFill="1" applyBorder="1" applyAlignment="1" applyProtection="1">
      <alignment horizontal="center" vertical="center" textRotation="255"/>
      <protection hidden="1"/>
    </xf>
    <xf numFmtId="0" fontId="67" fillId="0" borderId="31" xfId="6" applyFont="1" applyBorder="1" applyAlignment="1" applyProtection="1">
      <alignment vertical="center"/>
      <protection hidden="1"/>
    </xf>
    <xf numFmtId="0" fontId="55" fillId="18" borderId="0" xfId="6" applyFont="1" applyFill="1" applyAlignment="1" applyProtection="1">
      <alignment horizontal="left" vertical="center"/>
      <protection hidden="1"/>
    </xf>
    <xf numFmtId="0" fontId="134" fillId="19" borderId="0" xfId="6" applyFont="1" applyFill="1" applyAlignment="1" applyProtection="1">
      <alignment horizontal="right" vertical="center" shrinkToFit="1"/>
      <protection hidden="1"/>
    </xf>
    <xf numFmtId="177" fontId="53" fillId="19" borderId="0" xfId="6" applyNumberFormat="1" applyFont="1" applyFill="1" applyAlignment="1" applyProtection="1">
      <alignment horizontal="right" vertical="center" shrinkToFit="1"/>
      <protection hidden="1"/>
    </xf>
    <xf numFmtId="176" fontId="53" fillId="18" borderId="0" xfId="6" applyNumberFormat="1" applyFont="1" applyFill="1" applyAlignment="1" applyProtection="1">
      <alignment horizontal="right" vertical="center" shrinkToFit="1"/>
      <protection hidden="1"/>
    </xf>
    <xf numFmtId="0" fontId="144" fillId="2" borderId="0" xfId="6" applyFont="1" applyFill="1" applyAlignment="1" applyProtection="1">
      <alignment horizontal="left" vertical="center"/>
      <protection hidden="1"/>
    </xf>
    <xf numFmtId="0" fontId="67" fillId="0" borderId="0" xfId="6" applyFont="1" applyAlignment="1" applyProtection="1">
      <alignment vertical="center"/>
      <protection hidden="1"/>
    </xf>
    <xf numFmtId="49" fontId="55" fillId="2" borderId="0" xfId="6" applyNumberFormat="1" applyFont="1" applyFill="1" applyAlignment="1">
      <alignment horizontal="left" vertical="center"/>
    </xf>
    <xf numFmtId="0" fontId="67" fillId="0" borderId="0" xfId="6" applyFont="1" applyAlignment="1">
      <alignment vertical="center"/>
    </xf>
    <xf numFmtId="0" fontId="148" fillId="2" borderId="31" xfId="6" applyFont="1" applyFill="1" applyBorder="1" applyAlignment="1" applyProtection="1">
      <alignment horizontal="left" vertical="center" shrinkToFit="1"/>
      <protection locked="0"/>
    </xf>
    <xf numFmtId="0" fontId="114" fillId="0" borderId="32" xfId="6" applyFont="1" applyBorder="1" applyAlignment="1" applyProtection="1">
      <alignment vertical="center"/>
      <protection hidden="1"/>
    </xf>
    <xf numFmtId="0" fontId="147" fillId="2" borderId="31" xfId="6" applyFont="1" applyFill="1" applyBorder="1" applyAlignment="1" applyProtection="1">
      <alignment horizontal="left" vertical="center" shrinkToFit="1"/>
      <protection locked="0"/>
    </xf>
    <xf numFmtId="0" fontId="145" fillId="2" borderId="0" xfId="6" applyFont="1" applyFill="1" applyAlignment="1" applyProtection="1">
      <alignment horizontal="center" vertical="top" wrapText="1"/>
      <protection hidden="1"/>
    </xf>
    <xf numFmtId="0" fontId="114" fillId="0" borderId="32" xfId="6" applyFont="1" applyBorder="1" applyAlignment="1" applyProtection="1">
      <alignment vertical="center"/>
      <protection locked="0"/>
    </xf>
    <xf numFmtId="49" fontId="147" fillId="2" borderId="0" xfId="6" applyNumberFormat="1" applyFont="1" applyFill="1" applyBorder="1" applyAlignment="1" applyProtection="1">
      <alignment horizontal="left" vertical="center" shrinkToFit="1"/>
      <protection hidden="1"/>
    </xf>
    <xf numFmtId="0" fontId="67" fillId="0" borderId="0" xfId="6" applyFont="1" applyBorder="1" applyAlignment="1" applyProtection="1">
      <alignment vertical="center"/>
      <protection hidden="1"/>
    </xf>
    <xf numFmtId="0" fontId="66" fillId="0" borderId="0" xfId="6" applyFont="1" applyAlignment="1" applyProtection="1">
      <alignment horizontal="right" vertical="center"/>
      <protection hidden="1"/>
    </xf>
    <xf numFmtId="0" fontId="137" fillId="2" borderId="0" xfId="6" applyFont="1" applyFill="1" applyAlignment="1">
      <alignment horizontal="center" vertical="center" wrapText="1"/>
    </xf>
    <xf numFmtId="0" fontId="135" fillId="0" borderId="0" xfId="6" applyFont="1" applyAlignment="1">
      <alignment vertical="center"/>
    </xf>
    <xf numFmtId="0" fontId="55" fillId="2" borderId="0" xfId="6" applyFont="1" applyFill="1" applyAlignment="1">
      <alignment horizontal="left" vertical="center"/>
    </xf>
    <xf numFmtId="0" fontId="134" fillId="0" borderId="0" xfId="6" applyFont="1" applyAlignment="1">
      <alignment horizontal="right" vertical="center" shrinkToFit="1"/>
    </xf>
    <xf numFmtId="177" fontId="53" fillId="0" borderId="0" xfId="6" applyNumberFormat="1" applyFont="1" applyAlignment="1" applyProtection="1">
      <alignment horizontal="right" vertical="center" shrinkToFit="1"/>
      <protection hidden="1"/>
    </xf>
    <xf numFmtId="0" fontId="135" fillId="0" borderId="0" xfId="6" applyFont="1" applyAlignment="1" applyProtection="1">
      <alignment vertical="center"/>
      <protection hidden="1"/>
    </xf>
    <xf numFmtId="176" fontId="53" fillId="2" borderId="0" xfId="6" applyNumberFormat="1" applyFont="1" applyFill="1" applyAlignment="1" applyProtection="1">
      <alignment horizontal="right" vertical="center" shrinkToFit="1"/>
      <protection hidden="1"/>
    </xf>
    <xf numFmtId="49" fontId="55" fillId="2" borderId="0" xfId="6" applyNumberFormat="1" applyFont="1" applyFill="1" applyAlignment="1">
      <alignment vertical="center" wrapText="1"/>
    </xf>
    <xf numFmtId="49" fontId="55" fillId="2" borderId="0" xfId="6" applyNumberFormat="1" applyFont="1" applyFill="1" applyAlignment="1">
      <alignment horizontal="left" vertical="top" shrinkToFit="1"/>
    </xf>
    <xf numFmtId="176" fontId="69" fillId="2" borderId="0" xfId="6" applyNumberFormat="1" applyFont="1" applyFill="1" applyAlignment="1" applyProtection="1">
      <alignment horizontal="right" vertical="center" shrinkToFit="1"/>
      <protection locked="0"/>
    </xf>
    <xf numFmtId="0" fontId="67" fillId="0" borderId="0" xfId="6" applyFont="1" applyAlignment="1" applyProtection="1">
      <alignment vertical="center"/>
      <protection locked="0"/>
    </xf>
    <xf numFmtId="0" fontId="54" fillId="3" borderId="1" xfId="6" applyFont="1" applyFill="1" applyBorder="1" applyAlignment="1">
      <alignment horizontal="center" vertical="center"/>
    </xf>
    <xf numFmtId="0" fontId="123" fillId="0" borderId="3" xfId="6" applyFont="1" applyBorder="1" applyAlignment="1">
      <alignment vertical="center"/>
    </xf>
    <xf numFmtId="0" fontId="66" fillId="2" borderId="0" xfId="6" applyFont="1" applyFill="1" applyAlignment="1">
      <alignment horizontal="right" vertical="center"/>
    </xf>
    <xf numFmtId="0" fontId="112" fillId="0" borderId="0" xfId="6" applyFont="1" applyAlignment="1">
      <alignment vertical="center"/>
    </xf>
    <xf numFmtId="0" fontId="66" fillId="20" borderId="7" xfId="6" applyFont="1" applyFill="1" applyBorder="1" applyAlignment="1" applyProtection="1">
      <alignment horizontal="left" vertical="center"/>
    </xf>
    <xf numFmtId="0" fontId="112" fillId="19" borderId="7" xfId="6" applyFont="1" applyFill="1" applyBorder="1" applyAlignment="1" applyProtection="1">
      <alignment vertical="center"/>
    </xf>
    <xf numFmtId="0" fontId="66" fillId="20" borderId="0" xfId="6" applyFont="1" applyFill="1" applyAlignment="1" applyProtection="1">
      <alignment horizontal="right" vertical="center"/>
    </xf>
    <xf numFmtId="0" fontId="112" fillId="19" borderId="1" xfId="6" applyFont="1" applyFill="1" applyBorder="1" applyAlignment="1" applyProtection="1">
      <alignment horizontal="center" vertical="center" wrapText="1"/>
    </xf>
    <xf numFmtId="0" fontId="112" fillId="19" borderId="3" xfId="0" applyFont="1" applyFill="1" applyBorder="1" applyAlignment="1" applyProtection="1">
      <alignment horizontal="center" vertical="center"/>
    </xf>
    <xf numFmtId="0" fontId="54" fillId="20" borderId="17" xfId="6" applyFont="1" applyFill="1" applyBorder="1" applyAlignment="1" applyProtection="1">
      <alignment horizontal="center" vertical="center"/>
    </xf>
    <xf numFmtId="0" fontId="123" fillId="19" borderId="19" xfId="6" applyFont="1" applyFill="1" applyBorder="1" applyAlignment="1" applyProtection="1">
      <alignment vertical="center"/>
    </xf>
    <xf numFmtId="0" fontId="66" fillId="20" borderId="6" xfId="6" applyFont="1" applyFill="1" applyBorder="1" applyAlignment="1" applyProtection="1">
      <alignment horizontal="center" vertical="center" wrapText="1"/>
    </xf>
    <xf numFmtId="0" fontId="112" fillId="19" borderId="8" xfId="6" applyFont="1" applyFill="1" applyBorder="1" applyAlignment="1" applyProtection="1">
      <alignment vertical="center"/>
    </xf>
    <xf numFmtId="0" fontId="112" fillId="19" borderId="9" xfId="6" applyFont="1" applyFill="1" applyBorder="1" applyAlignment="1" applyProtection="1">
      <alignment vertical="center"/>
    </xf>
    <xf numFmtId="0" fontId="112" fillId="19" borderId="10" xfId="6" applyFont="1" applyFill="1" applyBorder="1" applyAlignment="1" applyProtection="1">
      <alignment vertical="center"/>
    </xf>
    <xf numFmtId="0" fontId="66" fillId="20" borderId="41" xfId="6" applyFont="1" applyFill="1" applyBorder="1" applyAlignment="1" applyProtection="1">
      <alignment horizontal="left" vertical="center" wrapText="1"/>
    </xf>
    <xf numFmtId="0" fontId="112" fillId="19" borderId="42" xfId="6" applyFont="1" applyFill="1" applyBorder="1" applyAlignment="1" applyProtection="1">
      <alignment vertical="center"/>
    </xf>
    <xf numFmtId="0" fontId="66" fillId="20" borderId="47" xfId="6" applyFont="1" applyFill="1" applyBorder="1" applyAlignment="1" applyProtection="1">
      <alignment horizontal="left" vertical="center" wrapText="1"/>
    </xf>
    <xf numFmtId="0" fontId="112" fillId="19" borderId="48" xfId="6" applyFont="1" applyFill="1" applyBorder="1" applyAlignment="1" applyProtection="1">
      <alignment vertical="center"/>
    </xf>
    <xf numFmtId="0" fontId="66" fillId="4" borderId="0" xfId="6" applyFont="1" applyFill="1" applyAlignment="1">
      <alignment horizontal="right" vertical="center"/>
    </xf>
    <xf numFmtId="0" fontId="66" fillId="20" borderId="6" xfId="6" applyFont="1" applyFill="1" applyBorder="1" applyAlignment="1" applyProtection="1">
      <alignment horizontal="center" vertical="center"/>
    </xf>
    <xf numFmtId="0" fontId="66" fillId="20" borderId="9" xfId="6" applyFont="1" applyFill="1" applyBorder="1" applyAlignment="1" applyProtection="1">
      <alignment horizontal="left" vertical="center"/>
    </xf>
    <xf numFmtId="0" fontId="66" fillId="20" borderId="10" xfId="6" applyFont="1" applyFill="1" applyBorder="1" applyAlignment="1" applyProtection="1">
      <alignment horizontal="left" vertical="center"/>
    </xf>
    <xf numFmtId="0" fontId="66" fillId="18" borderId="0" xfId="6" applyFont="1" applyFill="1" applyAlignment="1" applyProtection="1">
      <alignment horizontal="right" vertical="center"/>
    </xf>
    <xf numFmtId="0" fontId="112" fillId="19" borderId="0" xfId="6" applyFont="1" applyFill="1" applyAlignment="1" applyProtection="1">
      <alignment vertical="center"/>
    </xf>
    <xf numFmtId="0" fontId="54" fillId="15" borderId="1" xfId="6" applyFont="1" applyFill="1" applyBorder="1" applyAlignment="1" applyProtection="1">
      <alignment horizontal="center" vertical="center"/>
    </xf>
    <xf numFmtId="0" fontId="123" fillId="11" borderId="2" xfId="6" applyFont="1" applyFill="1" applyBorder="1" applyAlignment="1" applyProtection="1">
      <alignment vertical="center"/>
    </xf>
    <xf numFmtId="0" fontId="123" fillId="11" borderId="3" xfId="6" applyFont="1" applyFill="1" applyBorder="1" applyAlignment="1" applyProtection="1">
      <alignment vertical="center"/>
    </xf>
    <xf numFmtId="0" fontId="124" fillId="20" borderId="1" xfId="6" applyFont="1" applyFill="1" applyBorder="1" applyAlignment="1" applyProtection="1">
      <alignment horizontal="center" vertical="center" shrinkToFit="1"/>
      <protection hidden="1"/>
    </xf>
    <xf numFmtId="0" fontId="124" fillId="20" borderId="2" xfId="6" applyFont="1" applyFill="1" applyBorder="1" applyAlignment="1" applyProtection="1">
      <alignment horizontal="center" vertical="center" shrinkToFit="1"/>
      <protection hidden="1"/>
    </xf>
    <xf numFmtId="0" fontId="124" fillId="20" borderId="3" xfId="6" applyFont="1" applyFill="1" applyBorder="1" applyAlignment="1" applyProtection="1">
      <alignment horizontal="center" vertical="center" shrinkToFit="1"/>
      <protection hidden="1"/>
    </xf>
    <xf numFmtId="0" fontId="124" fillId="20" borderId="1" xfId="6" applyFont="1" applyFill="1" applyBorder="1" applyAlignment="1">
      <alignment horizontal="center" vertical="center" shrinkToFit="1"/>
    </xf>
    <xf numFmtId="0" fontId="124" fillId="20" borderId="2" xfId="6" applyFont="1" applyFill="1" applyBorder="1" applyAlignment="1">
      <alignment horizontal="center" vertical="center" shrinkToFit="1"/>
    </xf>
    <xf numFmtId="0" fontId="124" fillId="20" borderId="3" xfId="6" applyFont="1" applyFill="1" applyBorder="1" applyAlignment="1">
      <alignment horizontal="center" vertical="center" shrinkToFit="1"/>
    </xf>
    <xf numFmtId="0" fontId="66" fillId="20" borderId="1" xfId="6" applyFont="1" applyFill="1" applyBorder="1" applyAlignment="1" applyProtection="1">
      <alignment horizontal="center" vertical="center"/>
    </xf>
    <xf numFmtId="0" fontId="112" fillId="19" borderId="3" xfId="6" applyFont="1" applyFill="1" applyBorder="1" applyAlignment="1" applyProtection="1">
      <alignment vertical="center"/>
    </xf>
    <xf numFmtId="0" fontId="66" fillId="20" borderId="11" xfId="6" applyFont="1" applyFill="1" applyBorder="1" applyAlignment="1" applyProtection="1">
      <alignment horizontal="left" vertical="center" wrapText="1"/>
    </xf>
    <xf numFmtId="0" fontId="112" fillId="19" borderId="5" xfId="6" applyFont="1" applyFill="1" applyBorder="1" applyAlignment="1" applyProtection="1">
      <alignment vertical="center"/>
    </xf>
    <xf numFmtId="0" fontId="66" fillId="20" borderId="44" xfId="6" applyFont="1" applyFill="1" applyBorder="1" applyAlignment="1" applyProtection="1">
      <alignment horizontal="left" vertical="center" wrapText="1"/>
    </xf>
    <xf numFmtId="0" fontId="112" fillId="19" borderId="45" xfId="6" applyFont="1" applyFill="1" applyBorder="1" applyAlignment="1" applyProtection="1">
      <alignment vertical="center"/>
    </xf>
    <xf numFmtId="0" fontId="123" fillId="19" borderId="18" xfId="6" applyFont="1" applyFill="1" applyBorder="1" applyAlignment="1" applyProtection="1">
      <alignment vertical="center"/>
    </xf>
    <xf numFmtId="0" fontId="112" fillId="19" borderId="11" xfId="6" applyFont="1" applyFill="1" applyBorder="1" applyAlignment="1" applyProtection="1">
      <alignment vertical="center"/>
    </xf>
    <xf numFmtId="0" fontId="66" fillId="19" borderId="41" xfId="6" applyFont="1" applyFill="1" applyBorder="1" applyAlignment="1" applyProtection="1">
      <alignment horizontal="left" vertical="center" wrapText="1"/>
    </xf>
    <xf numFmtId="0" fontId="66" fillId="19" borderId="44" xfId="6" applyFont="1" applyFill="1" applyBorder="1" applyAlignment="1" applyProtection="1">
      <alignment horizontal="left" vertical="center" wrapText="1"/>
    </xf>
    <xf numFmtId="0" fontId="66" fillId="19" borderId="47" xfId="6" applyFont="1" applyFill="1" applyBorder="1" applyAlignment="1" applyProtection="1">
      <alignment horizontal="left" vertical="center" wrapText="1"/>
    </xf>
    <xf numFmtId="0" fontId="66" fillId="20" borderId="6" xfId="6" applyFont="1" applyFill="1" applyBorder="1" applyAlignment="1" applyProtection="1">
      <alignment horizontal="left" vertical="center"/>
    </xf>
    <xf numFmtId="0" fontId="66" fillId="20" borderId="6" xfId="6" applyFont="1" applyFill="1" applyBorder="1" applyAlignment="1" applyProtection="1">
      <alignment vertical="center" wrapText="1"/>
    </xf>
    <xf numFmtId="0" fontId="66" fillId="20" borderId="9" xfId="6" applyFont="1" applyFill="1" applyBorder="1" applyAlignment="1" applyProtection="1">
      <alignment horizontal="left" vertical="center" wrapText="1"/>
    </xf>
    <xf numFmtId="0" fontId="66" fillId="20" borderId="1" xfId="6" applyFont="1" applyFill="1" applyBorder="1" applyAlignment="1" applyProtection="1">
      <alignment horizontal="center" vertical="center" wrapText="1"/>
    </xf>
    <xf numFmtId="0" fontId="66" fillId="20" borderId="17" xfId="6" applyFont="1" applyFill="1" applyBorder="1" applyAlignment="1" applyProtection="1">
      <alignment vertical="center" wrapText="1"/>
    </xf>
    <xf numFmtId="0" fontId="112" fillId="19" borderId="19" xfId="6" applyFont="1" applyFill="1" applyBorder="1" applyAlignment="1" applyProtection="1">
      <alignment vertical="center"/>
    </xf>
    <xf numFmtId="0" fontId="66" fillId="20" borderId="48" xfId="6" applyFont="1" applyFill="1" applyBorder="1" applyAlignment="1" applyProtection="1">
      <alignment horizontal="left" vertical="center" wrapText="1"/>
    </xf>
    <xf numFmtId="0" fontId="123" fillId="0" borderId="2" xfId="6" applyFont="1" applyBorder="1" applyAlignment="1">
      <alignment vertical="center"/>
    </xf>
    <xf numFmtId="0" fontId="54" fillId="4" borderId="1" xfId="6" applyFont="1" applyFill="1" applyBorder="1" applyAlignment="1" applyProtection="1">
      <alignment horizontal="center" vertical="center" shrinkToFit="1"/>
      <protection hidden="1"/>
    </xf>
    <xf numFmtId="0" fontId="123" fillId="0" borderId="2" xfId="6" applyFont="1" applyBorder="1" applyAlignment="1" applyProtection="1">
      <alignment vertical="center"/>
      <protection hidden="1"/>
    </xf>
    <xf numFmtId="0" fontId="123" fillId="0" borderId="3" xfId="6" applyFont="1" applyBorder="1" applyAlignment="1" applyProtection="1">
      <alignment vertical="center"/>
      <protection hidden="1"/>
    </xf>
    <xf numFmtId="0" fontId="54" fillId="4" borderId="1" xfId="6" applyFont="1" applyFill="1" applyBorder="1" applyAlignment="1">
      <alignment horizontal="center" vertical="center" shrinkToFit="1"/>
    </xf>
    <xf numFmtId="0" fontId="54" fillId="4" borderId="17" xfId="6" applyFont="1" applyFill="1" applyBorder="1" applyAlignment="1">
      <alignment horizontal="center" vertical="center"/>
    </xf>
    <xf numFmtId="0" fontId="123" fillId="0" borderId="18" xfId="6" applyFont="1" applyBorder="1" applyAlignment="1">
      <alignment vertical="center"/>
    </xf>
    <xf numFmtId="0" fontId="66" fillId="4" borderId="6" xfId="6" applyFont="1" applyFill="1" applyBorder="1" applyAlignment="1">
      <alignment horizontal="center" vertical="center" wrapText="1"/>
    </xf>
    <xf numFmtId="0" fontId="112" fillId="0" borderId="8" xfId="6" applyFont="1" applyBorder="1" applyAlignment="1">
      <alignment vertical="center"/>
    </xf>
    <xf numFmtId="0" fontId="112" fillId="0" borderId="11" xfId="6" applyFont="1" applyBorder="1" applyAlignment="1">
      <alignment vertical="center"/>
    </xf>
    <xf numFmtId="0" fontId="112" fillId="0" borderId="5" xfId="6" applyFont="1" applyBorder="1" applyAlignment="1">
      <alignment vertical="center"/>
    </xf>
    <xf numFmtId="0" fontId="66" fillId="4" borderId="6" xfId="6" applyFont="1" applyFill="1" applyBorder="1" applyAlignment="1">
      <alignment horizontal="left" vertical="center"/>
    </xf>
    <xf numFmtId="0" fontId="66" fillId="4" borderId="7" xfId="6" applyFont="1" applyFill="1" applyBorder="1" applyAlignment="1">
      <alignment horizontal="left" vertical="center"/>
    </xf>
    <xf numFmtId="0" fontId="112" fillId="0" borderId="7" xfId="6" applyFont="1" applyBorder="1" applyAlignment="1">
      <alignment vertical="center"/>
    </xf>
    <xf numFmtId="0" fontId="54" fillId="4" borderId="18" xfId="6" applyFont="1" applyFill="1" applyBorder="1" applyAlignment="1">
      <alignment horizontal="center" vertical="center"/>
    </xf>
    <xf numFmtId="0" fontId="54" fillId="4" borderId="19" xfId="6" applyFont="1" applyFill="1" applyBorder="1" applyAlignment="1">
      <alignment horizontal="center" vertical="center"/>
    </xf>
    <xf numFmtId="0" fontId="66" fillId="4" borderId="6" xfId="6" applyFont="1" applyFill="1" applyBorder="1" applyAlignment="1">
      <alignment horizontal="center" vertical="center"/>
    </xf>
    <xf numFmtId="0" fontId="66" fillId="4" borderId="8" xfId="6" applyFont="1" applyFill="1" applyBorder="1" applyAlignment="1">
      <alignment horizontal="center" vertical="center"/>
    </xf>
    <xf numFmtId="0" fontId="66" fillId="4" borderId="11" xfId="6" applyFont="1" applyFill="1" applyBorder="1" applyAlignment="1">
      <alignment horizontal="center" vertical="center"/>
    </xf>
    <xf numFmtId="0" fontId="66" fillId="4" borderId="5" xfId="6" applyFont="1" applyFill="1" applyBorder="1" applyAlignment="1">
      <alignment horizontal="center" vertical="center"/>
    </xf>
    <xf numFmtId="0" fontId="66" fillId="4" borderId="9" xfId="6" applyFont="1" applyFill="1" applyBorder="1" applyAlignment="1">
      <alignment horizontal="center" vertical="center"/>
    </xf>
    <xf numFmtId="0" fontId="66" fillId="4" borderId="10" xfId="6" applyFont="1" applyFill="1" applyBorder="1" applyAlignment="1">
      <alignment horizontal="center" vertical="center"/>
    </xf>
    <xf numFmtId="0" fontId="66" fillId="4" borderId="47" xfId="6" applyFont="1" applyFill="1" applyBorder="1" applyAlignment="1">
      <alignment horizontal="left" vertical="center" wrapText="1"/>
    </xf>
    <xf numFmtId="0" fontId="112" fillId="0" borderId="48" xfId="6" applyFont="1" applyBorder="1" applyAlignment="1">
      <alignment vertical="center"/>
    </xf>
    <xf numFmtId="0" fontId="66" fillId="4" borderId="8" xfId="6" applyFont="1" applyFill="1" applyBorder="1" applyAlignment="1">
      <alignment horizontal="center" vertical="center" wrapText="1"/>
    </xf>
    <xf numFmtId="0" fontId="66" fillId="4" borderId="11" xfId="6" applyFont="1" applyFill="1" applyBorder="1" applyAlignment="1">
      <alignment horizontal="center" vertical="center" wrapText="1"/>
    </xf>
    <xf numFmtId="0" fontId="66" fillId="4" borderId="5" xfId="6" applyFont="1" applyFill="1" applyBorder="1" applyAlignment="1">
      <alignment horizontal="center" vertical="center" wrapText="1"/>
    </xf>
    <xf numFmtId="0" fontId="66" fillId="4" borderId="9" xfId="6" applyFont="1" applyFill="1" applyBorder="1" applyAlignment="1">
      <alignment horizontal="center" vertical="center" wrapText="1"/>
    </xf>
    <xf numFmtId="0" fontId="66" fillId="4" borderId="10" xfId="6" applyFont="1" applyFill="1" applyBorder="1" applyAlignment="1">
      <alignment horizontal="center" vertical="center" wrapText="1"/>
    </xf>
    <xf numFmtId="0" fontId="123" fillId="0" borderId="19" xfId="6" applyFont="1" applyBorder="1" applyAlignment="1">
      <alignment vertical="center"/>
    </xf>
    <xf numFmtId="0" fontId="112" fillId="0" borderId="9" xfId="6" applyFont="1" applyBorder="1" applyAlignment="1">
      <alignment vertical="center"/>
    </xf>
    <xf numFmtId="0" fontId="112" fillId="0" borderId="10" xfId="6" applyFont="1" applyBorder="1" applyAlignment="1">
      <alignment vertical="center"/>
    </xf>
    <xf numFmtId="0" fontId="66" fillId="0" borderId="41" xfId="6" applyFont="1" applyBorder="1" applyAlignment="1">
      <alignment horizontal="left" vertical="center" wrapText="1"/>
    </xf>
    <xf numFmtId="0" fontId="112" fillId="0" borderId="42" xfId="6" applyFont="1" applyBorder="1" applyAlignment="1">
      <alignment vertical="center"/>
    </xf>
    <xf numFmtId="0" fontId="66" fillId="0" borderId="44" xfId="6" applyFont="1" applyBorder="1" applyAlignment="1">
      <alignment horizontal="left" vertical="center" wrapText="1"/>
    </xf>
    <xf numFmtId="0" fontId="112" fillId="0" borderId="45" xfId="6" applyFont="1" applyBorder="1" applyAlignment="1">
      <alignment vertical="center"/>
    </xf>
    <xf numFmtId="0" fontId="66" fillId="0" borderId="47" xfId="6" applyFont="1" applyBorder="1" applyAlignment="1">
      <alignment horizontal="left" vertical="center" wrapText="1"/>
    </xf>
    <xf numFmtId="0" fontId="66" fillId="4" borderId="1" xfId="6" applyFont="1" applyFill="1" applyBorder="1" applyAlignment="1">
      <alignment horizontal="center" vertical="center"/>
    </xf>
    <xf numFmtId="0" fontId="112" fillId="0" borderId="3" xfId="6" applyFont="1" applyBorder="1" applyAlignment="1">
      <alignment vertical="center"/>
    </xf>
    <xf numFmtId="0" fontId="66" fillId="4" borderId="11" xfId="6" applyFont="1" applyFill="1" applyBorder="1" applyAlignment="1">
      <alignment horizontal="left" vertical="center" wrapText="1"/>
    </xf>
    <xf numFmtId="0" fontId="66" fillId="4" borderId="41" xfId="6" applyFont="1" applyFill="1" applyBorder="1" applyAlignment="1">
      <alignment horizontal="left" vertical="center" wrapText="1"/>
    </xf>
    <xf numFmtId="0" fontId="66" fillId="4" borderId="44" xfId="6" applyFont="1" applyFill="1" applyBorder="1" applyAlignment="1">
      <alignment horizontal="left" vertical="center" wrapText="1"/>
    </xf>
    <xf numFmtId="0" fontId="54" fillId="20" borderId="18" xfId="6" applyFont="1" applyFill="1" applyBorder="1" applyAlignment="1" applyProtection="1">
      <alignment horizontal="center" vertical="center"/>
    </xf>
    <xf numFmtId="0" fontId="54" fillId="20" borderId="19" xfId="6" applyFont="1" applyFill="1" applyBorder="1" applyAlignment="1" applyProtection="1">
      <alignment horizontal="center" vertical="center"/>
    </xf>
    <xf numFmtId="0" fontId="66" fillId="20" borderId="8" xfId="6" applyFont="1" applyFill="1" applyBorder="1" applyAlignment="1" applyProtection="1">
      <alignment horizontal="center" vertical="center"/>
    </xf>
    <xf numFmtId="0" fontId="66" fillId="20" borderId="11" xfId="6" applyFont="1" applyFill="1" applyBorder="1" applyAlignment="1" applyProtection="1">
      <alignment horizontal="center" vertical="center"/>
    </xf>
    <xf numFmtId="0" fontId="66" fillId="20" borderId="5" xfId="6" applyFont="1" applyFill="1" applyBorder="1" applyAlignment="1" applyProtection="1">
      <alignment horizontal="center" vertical="center"/>
    </xf>
    <xf numFmtId="0" fontId="66" fillId="20" borderId="9" xfId="6" applyFont="1" applyFill="1" applyBorder="1" applyAlignment="1" applyProtection="1">
      <alignment horizontal="center" vertical="center"/>
    </xf>
    <xf numFmtId="0" fontId="66" fillId="20" borderId="10" xfId="6" applyFont="1" applyFill="1" applyBorder="1" applyAlignment="1" applyProtection="1">
      <alignment horizontal="center" vertical="center"/>
    </xf>
    <xf numFmtId="0" fontId="112" fillId="0" borderId="45" xfId="6" applyFont="1" applyBorder="1" applyAlignment="1">
      <alignment horizontal="left" vertical="center"/>
    </xf>
    <xf numFmtId="0" fontId="112" fillId="0" borderId="1" xfId="6" applyFont="1" applyBorder="1" applyAlignment="1">
      <alignment horizontal="center" vertical="center" wrapText="1"/>
    </xf>
    <xf numFmtId="0" fontId="112" fillId="0" borderId="3" xfId="0" applyFont="1" applyBorder="1" applyAlignment="1">
      <alignment horizontal="center" vertical="center"/>
    </xf>
    <xf numFmtId="0" fontId="66" fillId="4" borderId="6" xfId="6" applyFont="1" applyFill="1" applyBorder="1" applyAlignment="1">
      <alignment horizontal="left" vertical="center" wrapText="1"/>
    </xf>
    <xf numFmtId="0" fontId="112" fillId="0" borderId="9" xfId="6" applyFont="1" applyBorder="1" applyAlignment="1">
      <alignment horizontal="left" vertical="center"/>
    </xf>
    <xf numFmtId="0" fontId="66" fillId="4" borderId="17" xfId="6" applyFont="1" applyFill="1" applyBorder="1" applyAlignment="1">
      <alignment horizontal="left" vertical="center" wrapText="1"/>
    </xf>
    <xf numFmtId="0" fontId="112" fillId="0" borderId="19" xfId="6" applyFont="1" applyBorder="1" applyAlignment="1">
      <alignment horizontal="left" vertical="center"/>
    </xf>
    <xf numFmtId="0" fontId="66" fillId="4" borderId="1" xfId="6" applyFont="1" applyFill="1" applyBorder="1" applyAlignment="1">
      <alignment horizontal="center" vertical="center" wrapText="1"/>
    </xf>
    <xf numFmtId="0" fontId="66" fillId="4" borderId="3" xfId="6" applyFont="1" applyFill="1" applyBorder="1" applyAlignment="1">
      <alignment horizontal="center" vertical="center" wrapText="1"/>
    </xf>
    <xf numFmtId="0" fontId="66" fillId="20" borderId="3" xfId="6" applyFont="1" applyFill="1" applyBorder="1" applyAlignment="1" applyProtection="1">
      <alignment horizontal="center" vertical="center" wrapText="1"/>
    </xf>
    <xf numFmtId="0" fontId="66" fillId="4" borderId="1" xfId="6" applyFont="1" applyFill="1" applyBorder="1" applyAlignment="1">
      <alignment horizontal="left" vertical="center"/>
    </xf>
    <xf numFmtId="0" fontId="66" fillId="4" borderId="3" xfId="6" applyFont="1" applyFill="1" applyBorder="1" applyAlignment="1">
      <alignment horizontal="left" vertical="center"/>
    </xf>
    <xf numFmtId="0" fontId="66" fillId="20" borderId="8" xfId="6" applyFont="1" applyFill="1" applyBorder="1" applyAlignment="1" applyProtection="1">
      <alignment horizontal="center" vertical="center" wrapText="1"/>
    </xf>
    <xf numFmtId="0" fontId="66" fillId="20" borderId="11" xfId="6" applyFont="1" applyFill="1" applyBorder="1" applyAlignment="1" applyProtection="1">
      <alignment horizontal="center" vertical="center" wrapText="1"/>
    </xf>
    <xf numFmtId="0" fontId="66" fillId="20" borderId="5" xfId="6" applyFont="1" applyFill="1" applyBorder="1" applyAlignment="1" applyProtection="1">
      <alignment horizontal="center" vertical="center" wrapText="1"/>
    </xf>
    <xf numFmtId="0" fontId="66" fillId="20" borderId="9" xfId="6" applyFont="1" applyFill="1" applyBorder="1" applyAlignment="1" applyProtection="1">
      <alignment horizontal="center" vertical="center" wrapText="1"/>
    </xf>
    <xf numFmtId="0" fontId="66" fillId="20" borderId="10" xfId="6" applyFont="1" applyFill="1" applyBorder="1" applyAlignment="1" applyProtection="1">
      <alignment horizontal="center" vertical="center" wrapText="1"/>
    </xf>
    <xf numFmtId="0" fontId="66" fillId="4" borderId="9" xfId="6" applyFont="1" applyFill="1" applyBorder="1" applyAlignment="1">
      <alignment horizontal="left" vertical="center" wrapText="1"/>
    </xf>
    <xf numFmtId="0" fontId="66" fillId="20" borderId="65" xfId="6" applyFont="1" applyFill="1" applyBorder="1" applyAlignment="1" applyProtection="1">
      <alignment horizontal="left" vertical="center"/>
    </xf>
    <xf numFmtId="0" fontId="66" fillId="20" borderId="66" xfId="6" applyFont="1" applyFill="1" applyBorder="1" applyAlignment="1" applyProtection="1">
      <alignment horizontal="left" vertical="center"/>
    </xf>
    <xf numFmtId="0" fontId="66" fillId="4" borderId="47" xfId="6" applyFont="1" applyFill="1" applyBorder="1" applyAlignment="1">
      <alignment horizontal="left" vertical="center"/>
    </xf>
    <xf numFmtId="0" fontId="66" fillId="4" borderId="48" xfId="6" applyFont="1" applyFill="1" applyBorder="1" applyAlignment="1">
      <alignment horizontal="left" vertical="center"/>
    </xf>
    <xf numFmtId="0" fontId="66" fillId="4" borderId="44" xfId="6" applyFont="1" applyFill="1" applyBorder="1" applyAlignment="1">
      <alignment horizontal="left" vertical="center"/>
    </xf>
    <xf numFmtId="0" fontId="66" fillId="4" borderId="41" xfId="6" applyFont="1" applyFill="1" applyBorder="1" applyAlignment="1">
      <alignment horizontal="left" vertical="center"/>
    </xf>
    <xf numFmtId="0" fontId="66" fillId="20" borderId="57" xfId="6" applyFont="1" applyFill="1" applyBorder="1" applyAlignment="1" applyProtection="1">
      <alignment horizontal="left" vertical="center"/>
    </xf>
    <xf numFmtId="0" fontId="112" fillId="19" borderId="58" xfId="6" applyFont="1" applyFill="1" applyBorder="1" applyAlignment="1" applyProtection="1">
      <alignment vertical="center"/>
    </xf>
    <xf numFmtId="0" fontId="66" fillId="20" borderId="61" xfId="6" applyFont="1" applyFill="1" applyBorder="1" applyAlignment="1" applyProtection="1">
      <alignment horizontal="left" vertical="center"/>
    </xf>
    <xf numFmtId="0" fontId="112" fillId="19" borderId="62" xfId="6" applyFont="1" applyFill="1" applyBorder="1" applyAlignment="1" applyProtection="1">
      <alignment vertical="center"/>
    </xf>
  </cellXfs>
  <cellStyles count="9">
    <cellStyle name="ハイパーリンク" xfId="7" builtinId="8" customBuiltin="1"/>
    <cellStyle name="桁区切り 2 2" xfId="2" xr:uid="{0A37F9C5-6C6C-4883-A5C0-BBC003C67612}"/>
    <cellStyle name="標準" xfId="0" builtinId="0" customBuiltin="1"/>
    <cellStyle name="標準 2" xfId="3" xr:uid="{99DBE365-FAF1-446C-9349-4739F15205C2}"/>
    <cellStyle name="標準 2 2" xfId="4" xr:uid="{C0B2E45E-8D54-4E2F-92E2-8A8E5F06495B}"/>
    <cellStyle name="標準 3" xfId="5" xr:uid="{050C54F3-C797-4859-8E29-0DC3F51A3096}"/>
    <cellStyle name="標準 4" xfId="6" xr:uid="{A8ED8A2A-A953-4342-95A4-BA52F0EB328E}"/>
    <cellStyle name="標準 7 2" xfId="1" xr:uid="{3764BF55-F52B-4B8A-B877-CD6650D5895A}"/>
    <cellStyle name="表示済みのハイパーリンク" xfId="8" builtinId="9" customBuiltin="1"/>
  </cellStyles>
  <dxfs count="102">
    <dxf>
      <fill>
        <patternFill patternType="solid">
          <fgColor rgb="FFFFFF00"/>
          <bgColor rgb="FFFFFF00"/>
        </patternFill>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solid">
          <fgColor rgb="FFFFFF00"/>
          <bgColor rgb="FFFFFF00"/>
        </patternFill>
      </fill>
    </dxf>
    <dxf>
      <fill>
        <patternFill patternType="solid">
          <fgColor rgb="FFFFFF00"/>
          <bgColor rgb="FFFFFF00"/>
        </patternFill>
      </fill>
    </dxf>
    <dxf>
      <fill>
        <patternFill patternType="none"/>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none"/>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none"/>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0000"/>
          <bgColor rgb="FFFF0000"/>
        </patternFill>
      </fill>
    </dxf>
    <dxf>
      <fill>
        <patternFill>
          <bgColor rgb="FFFF0000"/>
        </patternFill>
      </fill>
    </dxf>
    <dxf>
      <fill>
        <patternFill patternType="solid">
          <fgColor rgb="FFFFFF00"/>
          <bgColor rgb="FFFFFF00"/>
        </patternFill>
      </fill>
    </dxf>
    <dxf>
      <fill>
        <patternFill patternType="none"/>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none"/>
      </fill>
    </dxf>
    <dxf>
      <fill>
        <patternFill patternType="none"/>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none"/>
      </fill>
    </dxf>
    <dxf>
      <fill>
        <patternFill patternType="solid">
          <fgColor rgb="FF7F7F7F"/>
          <bgColor rgb="FF7F7F7F"/>
        </patternFill>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s>
  <tableStyles count="0" defaultTableStyle="TableStyleMedium2" defaultPivotStyle="PivotStyleLight16"/>
  <colors>
    <mruColors>
      <color rgb="FF2D70AD"/>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3.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4.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30446;&#27425;!A1"/></Relationships>
</file>

<file path=xl/drawings/_rels/drawing6.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7.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8.xml.rels><?xml version="1.0" encoding="UTF-8" standalone="yes"?>
<Relationships xmlns="http://schemas.openxmlformats.org/package/2006/relationships"><Relationship Id="rId1" Type="http://schemas.openxmlformats.org/officeDocument/2006/relationships/hyperlink" Target="#&#30446;&#27425;!A1"/></Relationships>
</file>

<file path=xl/drawings/drawing1.xml><?xml version="1.0" encoding="utf-8"?>
<xdr:wsDr xmlns:xdr="http://schemas.openxmlformats.org/drawingml/2006/spreadsheetDrawing" xmlns:a="http://schemas.openxmlformats.org/drawingml/2006/main">
  <xdr:oneCellAnchor>
    <xdr:from>
      <xdr:col>46</xdr:col>
      <xdr:colOff>0</xdr:colOff>
      <xdr:row>1</xdr:row>
      <xdr:rowOff>40822</xdr:rowOff>
    </xdr:from>
    <xdr:ext cx="4220962" cy="648112"/>
    <xdr:sp macro="" textlink="">
      <xdr:nvSpPr>
        <xdr:cNvPr id="7" name="Shape 4">
          <a:extLst>
            <a:ext uri="{FF2B5EF4-FFF2-40B4-BE49-F238E27FC236}">
              <a16:creationId xmlns:a16="http://schemas.microsoft.com/office/drawing/2014/main" id="{5711273B-D61C-4761-817C-AA3F81BF8714}"/>
            </a:ext>
          </a:extLst>
        </xdr:cNvPr>
        <xdr:cNvSpPr/>
      </xdr:nvSpPr>
      <xdr:spPr>
        <a:xfrm>
          <a:off x="9538607" y="421822"/>
          <a:ext cx="4220962" cy="648112"/>
        </a:xfrm>
        <a:prstGeom prst="rect">
          <a:avLst/>
        </a:prstGeom>
        <a:solidFill>
          <a:srgbClr val="FF0000"/>
        </a:solidFill>
        <a:ln w="25400" cap="flat" cmpd="sng">
          <a:solidFill>
            <a:srgbClr val="FF0000"/>
          </a:solidFill>
          <a:prstDash val="solid"/>
          <a:miter lim="800000"/>
          <a:headEnd type="none" w="sm" len="sm"/>
          <a:tailEnd type="none" w="sm" len="sm"/>
        </a:ln>
      </xdr:spPr>
      <xdr:txBody>
        <a:bodyPr spcFirstLastPara="1" wrap="none" lIns="36575" tIns="27425" rIns="36575" bIns="27425" anchor="t" anchorCtr="0">
          <a:spAutoFit/>
        </a:bodyPr>
        <a:lstStyle/>
        <a:p>
          <a:pPr marL="0" lvl="0" indent="0" algn="l" rtl="0">
            <a:spcBef>
              <a:spcPts val="0"/>
            </a:spcBef>
            <a:spcAft>
              <a:spcPts val="0"/>
            </a:spcAft>
            <a:buNone/>
          </a:pPr>
          <a:r>
            <a:rPr lang="en-US" sz="1400" b="1" i="0" u="none" strike="noStrike">
              <a:solidFill>
                <a:schemeClr val="bg1"/>
              </a:solidFill>
              <a:latin typeface="Meiryo UI" panose="020B0604030504040204" pitchFamily="50" charset="-128"/>
              <a:ea typeface="Meiryo UI" panose="020B0604030504040204" pitchFamily="50" charset="-128"/>
              <a:cs typeface="Meiryo"/>
              <a:sym typeface="Meiryo"/>
            </a:rPr>
            <a:t>記入例サンプル </a:t>
          </a:r>
          <a:endParaRPr sz="1400" b="1" i="0" u="none" strike="noStrike">
            <a:solidFill>
              <a:schemeClr val="bg1"/>
            </a:solidFill>
            <a:latin typeface="Meiryo UI" panose="020B0604030504040204" pitchFamily="50" charset="-128"/>
            <a:ea typeface="Meiryo UI" panose="020B0604030504040204" pitchFamily="50" charset="-128"/>
            <a:cs typeface="Arial"/>
            <a:sym typeface="Arial"/>
          </a:endParaRPr>
        </a:p>
        <a:p>
          <a:pPr marL="0" lvl="0" indent="0" algn="l" rtl="0">
            <a:spcBef>
              <a:spcPts val="0"/>
            </a:spcBef>
            <a:spcAft>
              <a:spcPts val="0"/>
            </a:spcAft>
            <a:buNone/>
          </a:pPr>
          <a:r>
            <a:rPr lang="en-US" sz="1400" b="1" i="0" u="none" strike="noStrike">
              <a:solidFill>
                <a:schemeClr val="bg1"/>
              </a:solidFill>
              <a:latin typeface="Meiryo UI" panose="020B0604030504040204" pitchFamily="50" charset="-128"/>
              <a:ea typeface="Meiryo UI" panose="020B0604030504040204" pitchFamily="50" charset="-128"/>
              <a:cs typeface="Meiryo"/>
              <a:sym typeface="Meiryo"/>
            </a:rPr>
            <a:t>様式作成の際は、それぞれの記入例を必ず確認ください。</a:t>
          </a:r>
          <a:endParaRPr sz="1400" b="1">
            <a:solidFill>
              <a:schemeClr val="bg1"/>
            </a:solidFill>
            <a:latin typeface="Meiryo UI" panose="020B0604030504040204" pitchFamily="50" charset="-128"/>
            <a:ea typeface="Meiryo UI" panose="020B0604030504040204" pitchFamily="50" charset="-128"/>
          </a:endParaRPr>
        </a:p>
      </xdr:txBody>
    </xdr:sp>
    <xdr:clientData fLocksWithSheet="0" fPrintsWithSheet="0"/>
  </xdr:oneCellAnchor>
  <xdr:oneCellAnchor>
    <xdr:from>
      <xdr:col>79</xdr:col>
      <xdr:colOff>70760</xdr:colOff>
      <xdr:row>9</xdr:row>
      <xdr:rowOff>340178</xdr:rowOff>
    </xdr:from>
    <xdr:ext cx="1279071" cy="346377"/>
    <xdr:sp macro="" textlink="">
      <xdr:nvSpPr>
        <xdr:cNvPr id="8" name="テキスト ボックス 7">
          <a:extLst>
            <a:ext uri="{FF2B5EF4-FFF2-40B4-BE49-F238E27FC236}">
              <a16:creationId xmlns:a16="http://schemas.microsoft.com/office/drawing/2014/main" id="{D01839CA-9698-4901-8AF4-CC0F8BF00F2E}"/>
            </a:ext>
          </a:extLst>
        </xdr:cNvPr>
        <xdr:cNvSpPr txBox="1"/>
      </xdr:nvSpPr>
      <xdr:spPr>
        <a:xfrm>
          <a:off x="16344903" y="3878035"/>
          <a:ext cx="1279071" cy="346377"/>
        </a:xfrm>
        <a:prstGeom prst="rect">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4000" tIns="45720" rIns="54000" bIns="45720" numCol="1" spcCol="0" rtlCol="0" fromWordArt="0" anchor="t" anchorCtr="0" forceAA="0" compatLnSpc="1">
          <a:prstTxWarp prst="textNoShape">
            <a:avLst/>
          </a:prstTxWarp>
          <a:spAutoFit/>
        </a:bodyPr>
        <a:lstStyle/>
        <a:p>
          <a:pPr marL="0" indent="0" algn="ct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押印不要</a:t>
          </a:r>
        </a:p>
      </xdr:txBody>
    </xdr:sp>
    <xdr:clientData/>
  </xdr:oneCellAnchor>
  <xdr:oneCellAnchor>
    <xdr:from>
      <xdr:col>79</xdr:col>
      <xdr:colOff>70760</xdr:colOff>
      <xdr:row>15</xdr:row>
      <xdr:rowOff>234041</xdr:rowOff>
    </xdr:from>
    <xdr:ext cx="1279071" cy="346377"/>
    <xdr:sp macro="" textlink="">
      <xdr:nvSpPr>
        <xdr:cNvPr id="10" name="テキスト ボックス 9">
          <a:extLst>
            <a:ext uri="{FF2B5EF4-FFF2-40B4-BE49-F238E27FC236}">
              <a16:creationId xmlns:a16="http://schemas.microsoft.com/office/drawing/2014/main" id="{194B9A83-7528-4279-A028-09A484328CBD}"/>
            </a:ext>
          </a:extLst>
        </xdr:cNvPr>
        <xdr:cNvSpPr txBox="1"/>
      </xdr:nvSpPr>
      <xdr:spPr>
        <a:xfrm>
          <a:off x="16344903" y="6384470"/>
          <a:ext cx="1279071" cy="346377"/>
        </a:xfrm>
        <a:prstGeom prst="rect">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4000" tIns="45720" rIns="54000" bIns="45720" numCol="1" spcCol="0" rtlCol="0" fromWordArt="0" anchor="t" anchorCtr="0" forceAA="0" compatLnSpc="1">
          <a:prstTxWarp prst="textNoShape">
            <a:avLst/>
          </a:prstTxWarp>
          <a:spAutoFit/>
        </a:bodyPr>
        <a:lstStyle/>
        <a:p>
          <a:pPr marL="0" indent="0" algn="ct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押印不要</a:t>
          </a:r>
        </a:p>
      </xdr:txBody>
    </xdr:sp>
    <xdr:clientData/>
  </xdr:oneCellAnchor>
  <xdr:oneCellAnchor>
    <xdr:from>
      <xdr:col>79</xdr:col>
      <xdr:colOff>70760</xdr:colOff>
      <xdr:row>20</xdr:row>
      <xdr:rowOff>19049</xdr:rowOff>
    </xdr:from>
    <xdr:ext cx="1279071" cy="346377"/>
    <xdr:sp macro="" textlink="">
      <xdr:nvSpPr>
        <xdr:cNvPr id="11" name="テキスト ボックス 10">
          <a:extLst>
            <a:ext uri="{FF2B5EF4-FFF2-40B4-BE49-F238E27FC236}">
              <a16:creationId xmlns:a16="http://schemas.microsoft.com/office/drawing/2014/main" id="{671F585A-F036-4531-BA1C-CB2847249588}"/>
            </a:ext>
          </a:extLst>
        </xdr:cNvPr>
        <xdr:cNvSpPr txBox="1"/>
      </xdr:nvSpPr>
      <xdr:spPr>
        <a:xfrm>
          <a:off x="16344903" y="8346620"/>
          <a:ext cx="1279071" cy="346377"/>
        </a:xfrm>
        <a:prstGeom prst="rect">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4000" tIns="45720" rIns="54000" bIns="45720" numCol="1" spcCol="0" rtlCol="0" fromWordArt="0" anchor="t" anchorCtr="0" forceAA="0" compatLnSpc="1">
          <a:prstTxWarp prst="textNoShape">
            <a:avLst/>
          </a:prstTxWarp>
          <a:spAutoFit/>
        </a:bodyPr>
        <a:lstStyle/>
        <a:p>
          <a:pPr marL="0" indent="0" algn="ct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押印不要</a:t>
          </a:r>
        </a:p>
      </xdr:txBody>
    </xdr:sp>
    <xdr:clientData/>
  </xdr:oneCellAnchor>
  <xdr:oneCellAnchor>
    <xdr:from>
      <xdr:col>71</xdr:col>
      <xdr:colOff>166170</xdr:colOff>
      <xdr:row>10</xdr:row>
      <xdr:rowOff>331373</xdr:rowOff>
    </xdr:from>
    <xdr:ext cx="3317112" cy="600421"/>
    <xdr:sp macro="" textlink="">
      <xdr:nvSpPr>
        <xdr:cNvPr id="12" name="吹き出し: 四角形 11">
          <a:extLst>
            <a:ext uri="{FF2B5EF4-FFF2-40B4-BE49-F238E27FC236}">
              <a16:creationId xmlns:a16="http://schemas.microsoft.com/office/drawing/2014/main" id="{D4EA25AD-6E52-4CB3-AD60-765B1870B37F}"/>
            </a:ext>
          </a:extLst>
        </xdr:cNvPr>
        <xdr:cNvSpPr/>
      </xdr:nvSpPr>
      <xdr:spPr>
        <a:xfrm>
          <a:off x="15282345" y="4312823"/>
          <a:ext cx="3317112" cy="600421"/>
        </a:xfrm>
        <a:prstGeom prst="wedgeRectCallout">
          <a:avLst>
            <a:gd name="adj1" fmla="val -55557"/>
            <a:gd name="adj2" fmla="val -36085"/>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住宅を所有し、居住される方（</a:t>
          </a:r>
          <a:r>
            <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1</a:t>
          </a:r>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名）が申請すること</a:t>
          </a:r>
          <a:endParaRPr kumimoji="1" lang="en-US" altLang="ja-JP"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endParaRPr>
        </a:p>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（補助金を受領される方）</a:t>
          </a:r>
        </a:p>
      </xdr:txBody>
    </xdr:sp>
    <xdr:clientData/>
  </xdr:oneCellAnchor>
  <xdr:oneCellAnchor>
    <xdr:from>
      <xdr:col>62</xdr:col>
      <xdr:colOff>66915</xdr:colOff>
      <xdr:row>5</xdr:row>
      <xdr:rowOff>204108</xdr:rowOff>
    </xdr:from>
    <xdr:ext cx="2205477" cy="346377"/>
    <xdr:sp macro="" textlink="">
      <xdr:nvSpPr>
        <xdr:cNvPr id="14" name="吹き出し: 四角形 13">
          <a:extLst>
            <a:ext uri="{FF2B5EF4-FFF2-40B4-BE49-F238E27FC236}">
              <a16:creationId xmlns:a16="http://schemas.microsoft.com/office/drawing/2014/main" id="{90F5C85F-CCDB-4458-AF4D-4F2DA610E373}"/>
            </a:ext>
          </a:extLst>
        </xdr:cNvPr>
        <xdr:cNvSpPr/>
      </xdr:nvSpPr>
      <xdr:spPr>
        <a:xfrm>
          <a:off x="12871236" y="2109108"/>
          <a:ext cx="2205477" cy="346377"/>
        </a:xfrm>
        <a:prstGeom prst="wedgeRectCallout">
          <a:avLst>
            <a:gd name="adj1" fmla="val -25206"/>
            <a:gd name="adj2" fmla="val 9103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現在の住所を正しく記載すること</a:t>
          </a:r>
        </a:p>
      </xdr:txBody>
    </xdr:sp>
    <xdr:clientData/>
  </xdr:oneCellAnchor>
  <xdr:oneCellAnchor>
    <xdr:from>
      <xdr:col>49</xdr:col>
      <xdr:colOff>136071</xdr:colOff>
      <xdr:row>8</xdr:row>
      <xdr:rowOff>169210</xdr:rowOff>
    </xdr:from>
    <xdr:ext cx="2190750" cy="346377"/>
    <xdr:sp macro="" textlink="">
      <xdr:nvSpPr>
        <xdr:cNvPr id="15" name="吹き出し: 四角形 14">
          <a:extLst>
            <a:ext uri="{FF2B5EF4-FFF2-40B4-BE49-F238E27FC236}">
              <a16:creationId xmlns:a16="http://schemas.microsoft.com/office/drawing/2014/main" id="{852070B1-9D8E-44E2-8CC1-560E9BA78010}"/>
            </a:ext>
          </a:extLst>
        </xdr:cNvPr>
        <xdr:cNvSpPr/>
      </xdr:nvSpPr>
      <xdr:spPr>
        <a:xfrm>
          <a:off x="10287000" y="3271639"/>
          <a:ext cx="2190750" cy="346377"/>
        </a:xfrm>
        <a:prstGeom prst="wedgeRectCallout">
          <a:avLst>
            <a:gd name="adj1" fmla="val 70414"/>
            <a:gd name="adj2" fmla="val -48002"/>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本人確認書類と一致していること</a:t>
          </a:r>
        </a:p>
      </xdr:txBody>
    </xdr:sp>
    <xdr:clientData/>
  </xdr:oneCellAnchor>
  <xdr:oneCellAnchor>
    <xdr:from>
      <xdr:col>45</xdr:col>
      <xdr:colOff>136072</xdr:colOff>
      <xdr:row>15</xdr:row>
      <xdr:rowOff>81643</xdr:rowOff>
    </xdr:from>
    <xdr:ext cx="2237012" cy="600421"/>
    <xdr:sp macro="" textlink="">
      <xdr:nvSpPr>
        <xdr:cNvPr id="16" name="吹き出し: 四角形 15">
          <a:extLst>
            <a:ext uri="{FF2B5EF4-FFF2-40B4-BE49-F238E27FC236}">
              <a16:creationId xmlns:a16="http://schemas.microsoft.com/office/drawing/2014/main" id="{8E592DE6-FA46-4FBE-9011-50F442B39036}"/>
            </a:ext>
          </a:extLst>
        </xdr:cNvPr>
        <xdr:cNvSpPr/>
      </xdr:nvSpPr>
      <xdr:spPr>
        <a:xfrm>
          <a:off x="9470572" y="6232072"/>
          <a:ext cx="2237012" cy="600421"/>
        </a:xfrm>
        <a:prstGeom prst="wedgeRectCallout">
          <a:avLst>
            <a:gd name="adj1" fmla="val 62263"/>
            <a:gd name="adj2" fmla="val 3570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代表者等名は必ず役職名、氏名をフルネームで入力すること</a:t>
          </a:r>
        </a:p>
      </xdr:txBody>
    </xdr:sp>
    <xdr:clientData/>
  </xdr:oneCellAnchor>
  <xdr:oneCellAnchor>
    <xdr:from>
      <xdr:col>45</xdr:col>
      <xdr:colOff>108858</xdr:colOff>
      <xdr:row>19</xdr:row>
      <xdr:rowOff>282870</xdr:rowOff>
    </xdr:from>
    <xdr:ext cx="2237012" cy="600421"/>
    <xdr:sp macro="" textlink="">
      <xdr:nvSpPr>
        <xdr:cNvPr id="17" name="吹き出し: 四角形 16">
          <a:extLst>
            <a:ext uri="{FF2B5EF4-FFF2-40B4-BE49-F238E27FC236}">
              <a16:creationId xmlns:a16="http://schemas.microsoft.com/office/drawing/2014/main" id="{584B716A-BB7A-4CC1-B483-98CC11A3CFA9}"/>
            </a:ext>
          </a:extLst>
        </xdr:cNvPr>
        <xdr:cNvSpPr/>
      </xdr:nvSpPr>
      <xdr:spPr>
        <a:xfrm>
          <a:off x="9443358" y="8175013"/>
          <a:ext cx="2237012" cy="600421"/>
        </a:xfrm>
        <a:prstGeom prst="wedgeRectCallout">
          <a:avLst>
            <a:gd name="adj1" fmla="val 64088"/>
            <a:gd name="adj2" fmla="val 3570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54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代表者等名は必ず役職名、氏名をフルネームで入力すること</a:t>
          </a:r>
        </a:p>
      </xdr:txBody>
    </xdr:sp>
    <xdr:clientData/>
  </xdr:oneCellAnchor>
  <xdr:oneCellAnchor>
    <xdr:from>
      <xdr:col>70</xdr:col>
      <xdr:colOff>112059</xdr:colOff>
      <xdr:row>48</xdr:row>
      <xdr:rowOff>122466</xdr:rowOff>
    </xdr:from>
    <xdr:ext cx="2943144" cy="580791"/>
    <xdr:sp macro="" textlink="">
      <xdr:nvSpPr>
        <xdr:cNvPr id="18" name="吹き出し: 四角形 17">
          <a:extLst>
            <a:ext uri="{FF2B5EF4-FFF2-40B4-BE49-F238E27FC236}">
              <a16:creationId xmlns:a16="http://schemas.microsoft.com/office/drawing/2014/main" id="{5F58E24E-B809-4F70-8AB9-E67764EE0CD8}"/>
            </a:ext>
          </a:extLst>
        </xdr:cNvPr>
        <xdr:cNvSpPr/>
      </xdr:nvSpPr>
      <xdr:spPr>
        <a:xfrm>
          <a:off x="15150353" y="19049201"/>
          <a:ext cx="2943144" cy="580791"/>
        </a:xfrm>
        <a:prstGeom prst="wedgeRectCallout">
          <a:avLst>
            <a:gd name="adj1" fmla="val 647"/>
            <a:gd name="adj2" fmla="val 16284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72000" tIns="36000" rIns="54000" bIns="36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交付申請額算出表の補助金交付申請額が自動転記される</a:t>
          </a:r>
        </a:p>
      </xdr:txBody>
    </xdr:sp>
    <xdr:clientData/>
  </xdr:oneCellAnchor>
  <xdr:oneCellAnchor>
    <xdr:from>
      <xdr:col>63</xdr:col>
      <xdr:colOff>122464</xdr:colOff>
      <xdr:row>43</xdr:row>
      <xdr:rowOff>204107</xdr:rowOff>
    </xdr:from>
    <xdr:ext cx="773438" cy="326747"/>
    <xdr:sp macro="" textlink="">
      <xdr:nvSpPr>
        <xdr:cNvPr id="19" name="吹き出し: 四角形 18">
          <a:extLst>
            <a:ext uri="{FF2B5EF4-FFF2-40B4-BE49-F238E27FC236}">
              <a16:creationId xmlns:a16="http://schemas.microsoft.com/office/drawing/2014/main" id="{920E091C-8781-4692-97EB-20C7A3620514}"/>
            </a:ext>
          </a:extLst>
        </xdr:cNvPr>
        <xdr:cNvSpPr/>
      </xdr:nvSpPr>
      <xdr:spPr>
        <a:xfrm>
          <a:off x="13562239" y="16958582"/>
          <a:ext cx="773438" cy="326747"/>
        </a:xfrm>
        <a:prstGeom prst="wedgeRectCallout">
          <a:avLst>
            <a:gd name="adj1" fmla="val -67728"/>
            <a:gd name="adj2" fmla="val 137176"/>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54000" bIns="36000" rtlCol="0" anchor="t">
          <a:sp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自動転記</a:t>
          </a:r>
        </a:p>
      </xdr:txBody>
    </xdr:sp>
    <xdr:clientData/>
  </xdr:oneCellAnchor>
  <xdr:twoCellAnchor>
    <xdr:from>
      <xdr:col>0</xdr:col>
      <xdr:colOff>122464</xdr:colOff>
      <xdr:row>0</xdr:row>
      <xdr:rowOff>340179</xdr:rowOff>
    </xdr:from>
    <xdr:to>
      <xdr:col>3</xdr:col>
      <xdr:colOff>193702</xdr:colOff>
      <xdr:row>1</xdr:row>
      <xdr:rowOff>232055</xdr:rowOff>
    </xdr:to>
    <xdr:sp macro="" textlink="">
      <xdr:nvSpPr>
        <xdr:cNvPr id="20" name="btnDocList">
          <a:hlinkClick xmlns:r="http://schemas.openxmlformats.org/officeDocument/2006/relationships" r:id="rId1" tooltip="目次に移動します"/>
          <a:extLst>
            <a:ext uri="{FF2B5EF4-FFF2-40B4-BE49-F238E27FC236}">
              <a16:creationId xmlns:a16="http://schemas.microsoft.com/office/drawing/2014/main" id="{8CD9DE7D-7FA5-4794-AEC3-1E854414F270}"/>
            </a:ext>
          </a:extLst>
        </xdr:cNvPr>
        <xdr:cNvSpPr/>
      </xdr:nvSpPr>
      <xdr:spPr>
        <a:xfrm>
          <a:off x="122464" y="340179"/>
          <a:ext cx="683559" cy="272876"/>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marL="0" indent="0" algn="ctr"/>
          <a:r>
            <a:rPr kumimoji="1" lang="ja-JP" altLang="en-US" sz="1100" b="0">
              <a:solidFill>
                <a:schemeClr val="accent5">
                  <a:lumMod val="50000"/>
                </a:schemeClr>
              </a:solidFill>
              <a:latin typeface="Meiryo UI" panose="020B0604030504040204" pitchFamily="50" charset="-128"/>
              <a:ea typeface="Meiryo UI" panose="020B0604030504040204" pitchFamily="50" charset="-128"/>
              <a:cs typeface="+mn-cs"/>
            </a:rPr>
            <a:t>目次へ</a:t>
          </a:r>
          <a:r>
            <a:rPr kumimoji="1" lang="en-US" altLang="ja-JP" sz="1100" b="0">
              <a:solidFill>
                <a:schemeClr val="accent5">
                  <a:lumMod val="50000"/>
                </a:schemeClr>
              </a:solidFill>
              <a:latin typeface="Meiryo UI" panose="020B0604030504040204" pitchFamily="50" charset="-128"/>
              <a:ea typeface="Meiryo UI" panose="020B0604030504040204" pitchFamily="50" charset="-128"/>
              <a:cs typeface="+mn-cs"/>
            </a:rPr>
            <a:t> </a:t>
          </a:r>
        </a:p>
        <a:p>
          <a:pPr marL="0" indent="0" algn="ctr"/>
          <a:endParaRPr kumimoji="1" lang="ja-JP" altLang="en-US" sz="1100" b="0">
            <a:solidFill>
              <a:schemeClr val="accent5">
                <a:lumMod val="50000"/>
              </a:schemeClr>
            </a:solidFill>
            <a:latin typeface="Meiryo UI" panose="020B0604030504040204" pitchFamily="50" charset="-128"/>
            <a:ea typeface="Meiryo UI" panose="020B0604030504040204" pitchFamily="50" charset="-128"/>
            <a:cs typeface="+mn-cs"/>
          </a:endParaRPr>
        </a:p>
      </xdr:txBody>
    </xdr:sp>
    <xdr:clientData fPrintsWithSheet="0"/>
  </xdr:twoCellAnchor>
  <xdr:oneCellAnchor>
    <xdr:from>
      <xdr:col>81</xdr:col>
      <xdr:colOff>89647</xdr:colOff>
      <xdr:row>0</xdr:row>
      <xdr:rowOff>268942</xdr:rowOff>
    </xdr:from>
    <xdr:ext cx="647664" cy="314638"/>
    <xdr:sp macro="" textlink="">
      <xdr:nvSpPr>
        <xdr:cNvPr id="21" name="吹き出し: 四角形 20">
          <a:extLst>
            <a:ext uri="{FF2B5EF4-FFF2-40B4-BE49-F238E27FC236}">
              <a16:creationId xmlns:a16="http://schemas.microsoft.com/office/drawing/2014/main" id="{75809DE9-2F22-4ABA-A948-4B736206766B}"/>
            </a:ext>
          </a:extLst>
        </xdr:cNvPr>
        <xdr:cNvSpPr/>
      </xdr:nvSpPr>
      <xdr:spPr>
        <a:xfrm>
          <a:off x="17469971" y="268942"/>
          <a:ext cx="647664" cy="314638"/>
        </a:xfrm>
        <a:prstGeom prst="wedgeRectCallout">
          <a:avLst>
            <a:gd name="adj1" fmla="val -56639"/>
            <a:gd name="adj2" fmla="val 9183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入力必須</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34</xdr:col>
      <xdr:colOff>44825</xdr:colOff>
      <xdr:row>10</xdr:row>
      <xdr:rowOff>171450</xdr:rowOff>
    </xdr:from>
    <xdr:ext cx="3137646" cy="714375"/>
    <xdr:sp macro="" textlink="">
      <xdr:nvSpPr>
        <xdr:cNvPr id="4" name="吹き出し: 四角形 3">
          <a:extLst>
            <a:ext uri="{FF2B5EF4-FFF2-40B4-BE49-F238E27FC236}">
              <a16:creationId xmlns:a16="http://schemas.microsoft.com/office/drawing/2014/main" id="{05A94BE6-EE0F-4EF1-9D0A-29F077509930}"/>
            </a:ext>
          </a:extLst>
        </xdr:cNvPr>
        <xdr:cNvSpPr/>
      </xdr:nvSpPr>
      <xdr:spPr>
        <a:xfrm>
          <a:off x="9906001" y="2401421"/>
          <a:ext cx="3137646" cy="714375"/>
        </a:xfrm>
        <a:prstGeom prst="wedgeRectCallout">
          <a:avLst>
            <a:gd name="adj1" fmla="val -14897"/>
            <a:gd name="adj2" fmla="val 101142"/>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54000" rtlCol="0" anchor="t">
          <a:noAutofit/>
        </a:bodyPr>
        <a:lstStyle/>
        <a:p>
          <a:pPr algn="l"/>
          <a:r>
            <a:rPr kumimoji="1" lang="ja-JP" altLang="en-US" sz="12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①（別紙１）、③（別紙２）、④（別紙３）について明細と一致しているか確認すること</a:t>
          </a:r>
        </a:p>
      </xdr:txBody>
    </xdr:sp>
    <xdr:clientData/>
  </xdr:oneCellAnchor>
  <xdr:twoCellAnchor>
    <xdr:from>
      <xdr:col>0</xdr:col>
      <xdr:colOff>123265</xdr:colOff>
      <xdr:row>0</xdr:row>
      <xdr:rowOff>123264</xdr:rowOff>
    </xdr:from>
    <xdr:to>
      <xdr:col>2</xdr:col>
      <xdr:colOff>250532</xdr:colOff>
      <xdr:row>1</xdr:row>
      <xdr:rowOff>239258</xdr:rowOff>
    </xdr:to>
    <xdr:sp macro="" textlink="">
      <xdr:nvSpPr>
        <xdr:cNvPr id="5" name="btnDocList">
          <a:hlinkClick xmlns:r="http://schemas.openxmlformats.org/officeDocument/2006/relationships" r:id="rId1" tooltip="目次に移動します"/>
          <a:extLst>
            <a:ext uri="{FF2B5EF4-FFF2-40B4-BE49-F238E27FC236}">
              <a16:creationId xmlns:a16="http://schemas.microsoft.com/office/drawing/2014/main" id="{77D34436-E033-4B30-BB29-172DDC7C75CE}"/>
            </a:ext>
          </a:extLst>
        </xdr:cNvPr>
        <xdr:cNvSpPr/>
      </xdr:nvSpPr>
      <xdr:spPr>
        <a:xfrm>
          <a:off x="123265" y="123264"/>
          <a:ext cx="709973" cy="272876"/>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algn="ctr"/>
          <a:r>
            <a:rPr kumimoji="1" lang="ja-JP" altLang="en-US" sz="1100" b="0">
              <a:solidFill>
                <a:schemeClr val="accent5">
                  <a:lumMod val="50000"/>
                </a:schemeClr>
              </a:solidFill>
              <a:latin typeface="Meiryo UI" panose="020B0604030504040204" pitchFamily="50" charset="-128"/>
              <a:ea typeface="Meiryo UI" panose="020B0604030504040204" pitchFamily="50" charset="-128"/>
            </a:rPr>
            <a:t>目次へ</a:t>
          </a:r>
          <a:r>
            <a:rPr kumimoji="1" lang="en-US" altLang="ja-JP" sz="1100" b="0">
              <a:solidFill>
                <a:schemeClr val="accent5">
                  <a:lumMod val="50000"/>
                </a:schemeClr>
              </a:solidFill>
              <a:latin typeface="Meiryo UI" panose="020B0604030504040204" pitchFamily="50" charset="-128"/>
              <a:ea typeface="Meiryo UI" panose="020B0604030504040204" pitchFamily="50" charset="-128"/>
            </a:rPr>
            <a:t> </a:t>
          </a:r>
        </a:p>
        <a:p>
          <a:pPr algn="ctr"/>
          <a:endParaRPr kumimoji="1" lang="ja-JP" altLang="en-US" sz="1100" b="0">
            <a:solidFill>
              <a:schemeClr val="accent5">
                <a:lumMod val="50000"/>
              </a:schemeClr>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oneCellAnchor>
    <xdr:from>
      <xdr:col>40</xdr:col>
      <xdr:colOff>228600</xdr:colOff>
      <xdr:row>2</xdr:row>
      <xdr:rowOff>171450</xdr:rowOff>
    </xdr:from>
    <xdr:ext cx="647664" cy="314638"/>
    <xdr:sp macro="" textlink="">
      <xdr:nvSpPr>
        <xdr:cNvPr id="3" name="吹き出し: 四角形 2">
          <a:extLst>
            <a:ext uri="{FF2B5EF4-FFF2-40B4-BE49-F238E27FC236}">
              <a16:creationId xmlns:a16="http://schemas.microsoft.com/office/drawing/2014/main" id="{D46351E8-49FF-4DAB-8A00-389826C87AE3}"/>
            </a:ext>
          </a:extLst>
        </xdr:cNvPr>
        <xdr:cNvSpPr/>
      </xdr:nvSpPr>
      <xdr:spPr>
        <a:xfrm>
          <a:off x="11906250" y="609600"/>
          <a:ext cx="647664" cy="314638"/>
        </a:xfrm>
        <a:prstGeom prst="wedgeRectCallout">
          <a:avLst>
            <a:gd name="adj1" fmla="val -50135"/>
            <a:gd name="adj2" fmla="val 9396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自動転記</a:t>
          </a:r>
        </a:p>
      </xdr:txBody>
    </xdr:sp>
    <xdr:clientData/>
  </xdr:oneCellAnchor>
  <xdr:oneCellAnchor>
    <xdr:from>
      <xdr:col>36</xdr:col>
      <xdr:colOff>28575</xdr:colOff>
      <xdr:row>29</xdr:row>
      <xdr:rowOff>85725</xdr:rowOff>
    </xdr:from>
    <xdr:ext cx="1328058" cy="314638"/>
    <xdr:sp macro="" textlink="">
      <xdr:nvSpPr>
        <xdr:cNvPr id="5" name="吹き出し: 四角形 4">
          <a:extLst>
            <a:ext uri="{FF2B5EF4-FFF2-40B4-BE49-F238E27FC236}">
              <a16:creationId xmlns:a16="http://schemas.microsoft.com/office/drawing/2014/main" id="{A579F7A4-9102-4159-BF87-C4B91830FFBA}"/>
            </a:ext>
          </a:extLst>
        </xdr:cNvPr>
        <xdr:cNvSpPr/>
      </xdr:nvSpPr>
      <xdr:spPr>
        <a:xfrm>
          <a:off x="10525125" y="7048500"/>
          <a:ext cx="1328058" cy="314638"/>
        </a:xfrm>
        <a:prstGeom prst="wedgeRectCallout">
          <a:avLst>
            <a:gd name="adj1" fmla="val -103642"/>
            <a:gd name="adj2" fmla="val 79612"/>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会社名、住所を入力</a:t>
          </a:r>
        </a:p>
      </xdr:txBody>
    </xdr:sp>
    <xdr:clientData/>
  </xdr:oneCellAnchor>
  <xdr:oneCellAnchor>
    <xdr:from>
      <xdr:col>40</xdr:col>
      <xdr:colOff>69294</xdr:colOff>
      <xdr:row>30</xdr:row>
      <xdr:rowOff>77562</xdr:rowOff>
    </xdr:from>
    <xdr:ext cx="914400" cy="323850"/>
    <xdr:sp macro="" textlink="">
      <xdr:nvSpPr>
        <xdr:cNvPr id="6" name="テキスト ボックス 5">
          <a:extLst>
            <a:ext uri="{FF2B5EF4-FFF2-40B4-BE49-F238E27FC236}">
              <a16:creationId xmlns:a16="http://schemas.microsoft.com/office/drawing/2014/main" id="{5F99D496-ADFE-43B1-B475-61C214663975}"/>
            </a:ext>
          </a:extLst>
        </xdr:cNvPr>
        <xdr:cNvSpPr txBox="1"/>
      </xdr:nvSpPr>
      <xdr:spPr>
        <a:xfrm>
          <a:off x="11746944" y="7421337"/>
          <a:ext cx="914400" cy="323850"/>
        </a:xfrm>
        <a:prstGeom prst="rect">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4000" tIns="45720" rIns="54000" bIns="45720" numCol="1" spcCol="0" rtlCol="0" fromWordArt="0" anchor="t" anchorCtr="0" forceAA="0" compatLnSpc="1">
          <a:prstTxWarp prst="textNoShape">
            <a:avLst/>
          </a:prstTxWarp>
          <a:spAutoFit/>
        </a:bodyPr>
        <a:lstStyle/>
        <a:p>
          <a:pPr marL="0" indent="0" algn="ctr"/>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押印不要</a:t>
          </a:r>
        </a:p>
      </xdr:txBody>
    </xdr:sp>
    <xdr:clientData/>
  </xdr:oneCellAnchor>
  <xdr:oneCellAnchor>
    <xdr:from>
      <xdr:col>40</xdr:col>
      <xdr:colOff>57150</xdr:colOff>
      <xdr:row>34</xdr:row>
      <xdr:rowOff>152400</xdr:rowOff>
    </xdr:from>
    <xdr:ext cx="2362200" cy="536942"/>
    <xdr:sp macro="" textlink="">
      <xdr:nvSpPr>
        <xdr:cNvPr id="7" name="吹き出し: 四角形 6">
          <a:extLst>
            <a:ext uri="{FF2B5EF4-FFF2-40B4-BE49-F238E27FC236}">
              <a16:creationId xmlns:a16="http://schemas.microsoft.com/office/drawing/2014/main" id="{F03FD043-9D0F-48AC-AB4F-5BDA02C194EC}"/>
            </a:ext>
          </a:extLst>
        </xdr:cNvPr>
        <xdr:cNvSpPr/>
      </xdr:nvSpPr>
      <xdr:spPr>
        <a:xfrm>
          <a:off x="11734800" y="8696325"/>
          <a:ext cx="2362200" cy="536942"/>
        </a:xfrm>
        <a:prstGeom prst="wedgeRectCallout">
          <a:avLst>
            <a:gd name="adj1" fmla="val -58216"/>
            <a:gd name="adj2" fmla="val -98265"/>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別機種の２台目がある場合は、上記同様に計算した金額を直接入力する</a:t>
          </a:r>
        </a:p>
      </xdr:txBody>
    </xdr:sp>
    <xdr:clientData/>
  </xdr:oneCellAnchor>
  <xdr:oneCellAnchor>
    <xdr:from>
      <xdr:col>42</xdr:col>
      <xdr:colOff>111608</xdr:colOff>
      <xdr:row>8</xdr:row>
      <xdr:rowOff>100013</xdr:rowOff>
    </xdr:from>
    <xdr:ext cx="1690008" cy="515782"/>
    <xdr:sp macro="" textlink="">
      <xdr:nvSpPr>
        <xdr:cNvPr id="8" name="吹き出し: 四角形 7">
          <a:extLst>
            <a:ext uri="{FF2B5EF4-FFF2-40B4-BE49-F238E27FC236}">
              <a16:creationId xmlns:a16="http://schemas.microsoft.com/office/drawing/2014/main" id="{75675469-5646-45C8-8C2D-778EDE3850C2}"/>
            </a:ext>
          </a:extLst>
        </xdr:cNvPr>
        <xdr:cNvSpPr>
          <a:spLocks/>
        </xdr:cNvSpPr>
      </xdr:nvSpPr>
      <xdr:spPr>
        <a:xfrm>
          <a:off x="12502391" y="1814513"/>
          <a:ext cx="1690008" cy="515782"/>
        </a:xfrm>
        <a:prstGeom prst="wedgeRectCallout">
          <a:avLst>
            <a:gd name="adj1" fmla="val -79124"/>
            <a:gd name="adj2" fmla="val 179055"/>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令和</a:t>
          </a:r>
          <a:r>
            <a:rPr kumimoji="1" lang="en-US" altLang="ja-JP"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4</a:t>
          </a:r>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年度における蓄電システムの目標価格を表示しています</a:t>
          </a:r>
        </a:p>
      </xdr:txBody>
    </xdr:sp>
    <xdr:clientData/>
  </xdr:oneCellAnchor>
  <xdr:oneCellAnchor>
    <xdr:from>
      <xdr:col>42</xdr:col>
      <xdr:colOff>130658</xdr:colOff>
      <xdr:row>13</xdr:row>
      <xdr:rowOff>40402</xdr:rowOff>
    </xdr:from>
    <xdr:ext cx="1690008" cy="515782"/>
    <xdr:sp macro="" textlink="">
      <xdr:nvSpPr>
        <xdr:cNvPr id="9" name="吹き出し: 四角形 8">
          <a:extLst>
            <a:ext uri="{FF2B5EF4-FFF2-40B4-BE49-F238E27FC236}">
              <a16:creationId xmlns:a16="http://schemas.microsoft.com/office/drawing/2014/main" id="{CCC7B386-7702-4100-8EA9-EF91FB6F9527}"/>
            </a:ext>
          </a:extLst>
        </xdr:cNvPr>
        <xdr:cNvSpPr>
          <a:spLocks/>
        </xdr:cNvSpPr>
      </xdr:nvSpPr>
      <xdr:spPr>
        <a:xfrm>
          <a:off x="12521441" y="2914467"/>
          <a:ext cx="1690008" cy="515782"/>
        </a:xfrm>
        <a:prstGeom prst="wedgeRectCallout">
          <a:avLst>
            <a:gd name="adj1" fmla="val -80946"/>
            <a:gd name="adj2" fmla="val 3690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消費税を除いた設備のみの見積金額を記入すること</a:t>
          </a:r>
        </a:p>
      </xdr:txBody>
    </xdr:sp>
    <xdr:clientData/>
  </xdr:oneCellAnchor>
  <xdr:oneCellAnchor>
    <xdr:from>
      <xdr:col>42</xdr:col>
      <xdr:colOff>121133</xdr:colOff>
      <xdr:row>15</xdr:row>
      <xdr:rowOff>149940</xdr:rowOff>
    </xdr:from>
    <xdr:ext cx="1690008" cy="515782"/>
    <xdr:sp macro="" textlink="">
      <xdr:nvSpPr>
        <xdr:cNvPr id="10" name="吹き出し: 四角形 9">
          <a:extLst>
            <a:ext uri="{FF2B5EF4-FFF2-40B4-BE49-F238E27FC236}">
              <a16:creationId xmlns:a16="http://schemas.microsoft.com/office/drawing/2014/main" id="{4DD2E08A-3079-4D93-8A9C-2FF5156C3B24}"/>
            </a:ext>
          </a:extLst>
        </xdr:cNvPr>
        <xdr:cNvSpPr>
          <a:spLocks/>
        </xdr:cNvSpPr>
      </xdr:nvSpPr>
      <xdr:spPr>
        <a:xfrm>
          <a:off x="12511916" y="3661766"/>
          <a:ext cx="1690008" cy="515782"/>
        </a:xfrm>
        <a:prstGeom prst="wedgeRectCallout">
          <a:avLst>
            <a:gd name="adj1" fmla="val -89294"/>
            <a:gd name="adj2" fmla="val -5129"/>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消費税を除いた工事費の見積金額を記入すること</a:t>
          </a:r>
        </a:p>
      </xdr:txBody>
    </xdr:sp>
    <xdr:clientData/>
  </xdr:oneCellAnchor>
  <xdr:oneCellAnchor>
    <xdr:from>
      <xdr:col>42</xdr:col>
      <xdr:colOff>187808</xdr:colOff>
      <xdr:row>18</xdr:row>
      <xdr:rowOff>209550</xdr:rowOff>
    </xdr:from>
    <xdr:ext cx="1690008" cy="727507"/>
    <xdr:sp macro="" textlink="">
      <xdr:nvSpPr>
        <xdr:cNvPr id="14" name="吹き出し: 四角形 13">
          <a:extLst>
            <a:ext uri="{FF2B5EF4-FFF2-40B4-BE49-F238E27FC236}">
              <a16:creationId xmlns:a16="http://schemas.microsoft.com/office/drawing/2014/main" id="{432A1188-56B3-4ED7-B413-625DA6CEEA69}"/>
            </a:ext>
          </a:extLst>
        </xdr:cNvPr>
        <xdr:cNvSpPr>
          <a:spLocks/>
        </xdr:cNvSpPr>
      </xdr:nvSpPr>
      <xdr:spPr>
        <a:xfrm>
          <a:off x="12578591" y="4441963"/>
          <a:ext cx="1690008" cy="727507"/>
        </a:xfrm>
        <a:prstGeom prst="wedgeRectCallout">
          <a:avLst>
            <a:gd name="adj1" fmla="val -92370"/>
            <a:gd name="adj2" fmla="val -5585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設備費と工事費の合計が目標価格以下でないと申請できません</a:t>
          </a:r>
        </a:p>
      </xdr:txBody>
    </xdr:sp>
    <xdr:clientData/>
  </xdr:oneCellAnchor>
  <xdr:twoCellAnchor>
    <xdr:from>
      <xdr:col>0</xdr:col>
      <xdr:colOff>200025</xdr:colOff>
      <xdr:row>0</xdr:row>
      <xdr:rowOff>133350</xdr:rowOff>
    </xdr:from>
    <xdr:to>
      <xdr:col>3</xdr:col>
      <xdr:colOff>24173</xdr:colOff>
      <xdr:row>1</xdr:row>
      <xdr:rowOff>158576</xdr:rowOff>
    </xdr:to>
    <xdr:sp macro="" textlink="">
      <xdr:nvSpPr>
        <xdr:cNvPr id="12" name="btnDocList">
          <a:hlinkClick xmlns:r="http://schemas.openxmlformats.org/officeDocument/2006/relationships" r:id="rId1" tooltip="目次に移動します"/>
          <a:extLst>
            <a:ext uri="{FF2B5EF4-FFF2-40B4-BE49-F238E27FC236}">
              <a16:creationId xmlns:a16="http://schemas.microsoft.com/office/drawing/2014/main" id="{F876EFCF-1CD8-4A11-BD7D-54FBDB07EFB1}"/>
            </a:ext>
          </a:extLst>
        </xdr:cNvPr>
        <xdr:cNvSpPr/>
      </xdr:nvSpPr>
      <xdr:spPr>
        <a:xfrm>
          <a:off x="200025" y="133350"/>
          <a:ext cx="709973" cy="272876"/>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algn="ctr"/>
          <a:r>
            <a:rPr kumimoji="1" lang="ja-JP" altLang="en-US" sz="1100" b="0">
              <a:solidFill>
                <a:schemeClr val="accent5">
                  <a:lumMod val="50000"/>
                </a:schemeClr>
              </a:solidFill>
              <a:latin typeface="Meiryo UI" panose="020B0604030504040204" pitchFamily="50" charset="-128"/>
              <a:ea typeface="Meiryo UI" panose="020B0604030504040204" pitchFamily="50" charset="-128"/>
            </a:rPr>
            <a:t>目次へ</a:t>
          </a:r>
          <a:r>
            <a:rPr kumimoji="1" lang="en-US" altLang="ja-JP" sz="1100" b="0">
              <a:solidFill>
                <a:schemeClr val="accent5">
                  <a:lumMod val="50000"/>
                </a:schemeClr>
              </a:solidFill>
              <a:latin typeface="Meiryo UI" panose="020B0604030504040204" pitchFamily="50" charset="-128"/>
              <a:ea typeface="Meiryo UI" panose="020B0604030504040204" pitchFamily="50" charset="-128"/>
            </a:rPr>
            <a:t> </a:t>
          </a:r>
        </a:p>
        <a:p>
          <a:pPr algn="ctr"/>
          <a:endParaRPr kumimoji="1" lang="ja-JP" altLang="en-US" sz="1100" b="0">
            <a:solidFill>
              <a:schemeClr val="accent5">
                <a:lumMod val="50000"/>
              </a:schemeClr>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oneCellAnchor>
    <xdr:from>
      <xdr:col>39</xdr:col>
      <xdr:colOff>160804</xdr:colOff>
      <xdr:row>3</xdr:row>
      <xdr:rowOff>64994</xdr:rowOff>
    </xdr:from>
    <xdr:ext cx="585664" cy="284428"/>
    <xdr:sp macro="" textlink="">
      <xdr:nvSpPr>
        <xdr:cNvPr id="4" name="吹き出し: 四角形 3">
          <a:extLst>
            <a:ext uri="{FF2B5EF4-FFF2-40B4-BE49-F238E27FC236}">
              <a16:creationId xmlns:a16="http://schemas.microsoft.com/office/drawing/2014/main" id="{83590BBF-70E8-438D-9CFE-9DD224A1FDC9}"/>
            </a:ext>
          </a:extLst>
        </xdr:cNvPr>
        <xdr:cNvSpPr/>
      </xdr:nvSpPr>
      <xdr:spPr>
        <a:xfrm>
          <a:off x="11377892" y="658906"/>
          <a:ext cx="585664" cy="284428"/>
        </a:xfrm>
        <a:prstGeom prst="wedgeRectCallout">
          <a:avLst>
            <a:gd name="adj1" fmla="val -50135"/>
            <a:gd name="adj2" fmla="val 9396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自動転記</a:t>
          </a:r>
        </a:p>
      </xdr:txBody>
    </xdr:sp>
    <xdr:clientData/>
  </xdr:oneCellAnchor>
  <xdr:oneCellAnchor>
    <xdr:from>
      <xdr:col>41</xdr:col>
      <xdr:colOff>105334</xdr:colOff>
      <xdr:row>5</xdr:row>
      <xdr:rowOff>168088</xdr:rowOff>
    </xdr:from>
    <xdr:ext cx="1895475" cy="515782"/>
    <xdr:sp macro="" textlink="">
      <xdr:nvSpPr>
        <xdr:cNvPr id="5" name="吹き出し: 四角形 4">
          <a:extLst>
            <a:ext uri="{FF2B5EF4-FFF2-40B4-BE49-F238E27FC236}">
              <a16:creationId xmlns:a16="http://schemas.microsoft.com/office/drawing/2014/main" id="{F921E4B1-0ED1-4076-82BB-344DA360240A}"/>
            </a:ext>
          </a:extLst>
        </xdr:cNvPr>
        <xdr:cNvSpPr/>
      </xdr:nvSpPr>
      <xdr:spPr>
        <a:xfrm>
          <a:off x="11905128" y="1154206"/>
          <a:ext cx="1895475" cy="515782"/>
        </a:xfrm>
        <a:prstGeom prst="wedgeRectCallout">
          <a:avLst>
            <a:gd name="adj1" fmla="val -40516"/>
            <a:gd name="adj2" fmla="val 73379"/>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en-US" altLang="ja-JP"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V2H</a:t>
          </a:r>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充電設備（充放電設備）の型式を入力すること</a:t>
          </a:r>
        </a:p>
      </xdr:txBody>
    </xdr:sp>
    <xdr:clientData/>
  </xdr:oneCellAnchor>
  <xdr:oneCellAnchor>
    <xdr:from>
      <xdr:col>39</xdr:col>
      <xdr:colOff>224117</xdr:colOff>
      <xdr:row>13</xdr:row>
      <xdr:rowOff>25773</xdr:rowOff>
    </xdr:from>
    <xdr:ext cx="773438" cy="304058"/>
    <xdr:sp macro="" textlink="">
      <xdr:nvSpPr>
        <xdr:cNvPr id="6" name="吹き出し: 四角形 5">
          <a:extLst>
            <a:ext uri="{FF2B5EF4-FFF2-40B4-BE49-F238E27FC236}">
              <a16:creationId xmlns:a16="http://schemas.microsoft.com/office/drawing/2014/main" id="{46F8B655-21F7-45DA-B459-DD13AA2B9EA1}"/>
            </a:ext>
          </a:extLst>
        </xdr:cNvPr>
        <xdr:cNvSpPr/>
      </xdr:nvSpPr>
      <xdr:spPr>
        <a:xfrm>
          <a:off x="11441205" y="3006538"/>
          <a:ext cx="773438" cy="304058"/>
        </a:xfrm>
        <a:prstGeom prst="wedgeRectCallout">
          <a:avLst>
            <a:gd name="adj1" fmla="val -50135"/>
            <a:gd name="adj2" fmla="val 9396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54000" rIns="54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自動で表示</a:t>
          </a:r>
        </a:p>
      </xdr:txBody>
    </xdr:sp>
    <xdr:clientData/>
  </xdr:oneCellAnchor>
  <xdr:twoCellAnchor>
    <xdr:from>
      <xdr:col>0</xdr:col>
      <xdr:colOff>112059</xdr:colOff>
      <xdr:row>1</xdr:row>
      <xdr:rowOff>11207</xdr:rowOff>
    </xdr:from>
    <xdr:to>
      <xdr:col>2</xdr:col>
      <xdr:colOff>239326</xdr:colOff>
      <xdr:row>2</xdr:row>
      <xdr:rowOff>93583</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BD825DDA-4A9A-4D1B-97DC-57F9DC0B4D14}"/>
            </a:ext>
          </a:extLst>
        </xdr:cNvPr>
        <xdr:cNvSpPr/>
      </xdr:nvSpPr>
      <xdr:spPr>
        <a:xfrm>
          <a:off x="112059" y="168089"/>
          <a:ext cx="709973" cy="272876"/>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algn="ctr"/>
          <a:r>
            <a:rPr kumimoji="1" lang="ja-JP" altLang="en-US" sz="1100" b="0">
              <a:solidFill>
                <a:schemeClr val="accent5">
                  <a:lumMod val="50000"/>
                </a:schemeClr>
              </a:solidFill>
              <a:latin typeface="Meiryo UI" panose="020B0604030504040204" pitchFamily="50" charset="-128"/>
              <a:ea typeface="Meiryo UI" panose="020B0604030504040204" pitchFamily="50" charset="-128"/>
            </a:rPr>
            <a:t>目次へ</a:t>
          </a:r>
          <a:r>
            <a:rPr kumimoji="1" lang="en-US" altLang="ja-JP" sz="1100" b="0">
              <a:solidFill>
                <a:schemeClr val="accent5">
                  <a:lumMod val="50000"/>
                </a:schemeClr>
              </a:solidFill>
              <a:latin typeface="Meiryo UI" panose="020B0604030504040204" pitchFamily="50" charset="-128"/>
              <a:ea typeface="Meiryo UI" panose="020B0604030504040204" pitchFamily="50" charset="-128"/>
            </a:rPr>
            <a:t> </a:t>
          </a:r>
        </a:p>
        <a:p>
          <a:pPr algn="ctr"/>
          <a:endParaRPr kumimoji="1" lang="ja-JP" altLang="en-US" sz="1100" b="0">
            <a:solidFill>
              <a:schemeClr val="accent5">
                <a:lumMod val="50000"/>
              </a:schemeClr>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oneCellAnchor>
    <xdr:from>
      <xdr:col>73</xdr:col>
      <xdr:colOff>35299</xdr:colOff>
      <xdr:row>2</xdr:row>
      <xdr:rowOff>143436</xdr:rowOff>
    </xdr:from>
    <xdr:ext cx="585664" cy="284428"/>
    <xdr:sp macro="" textlink="">
      <xdr:nvSpPr>
        <xdr:cNvPr id="5" name="吹き出し: 四角形 4">
          <a:extLst>
            <a:ext uri="{FF2B5EF4-FFF2-40B4-BE49-F238E27FC236}">
              <a16:creationId xmlns:a16="http://schemas.microsoft.com/office/drawing/2014/main" id="{CAA9C1BB-B288-4BAB-8493-49E022E7C1F0}"/>
            </a:ext>
          </a:extLst>
        </xdr:cNvPr>
        <xdr:cNvSpPr/>
      </xdr:nvSpPr>
      <xdr:spPr>
        <a:xfrm>
          <a:off x="12598774" y="600636"/>
          <a:ext cx="585664" cy="284428"/>
        </a:xfrm>
        <a:prstGeom prst="wedgeRectCallout">
          <a:avLst>
            <a:gd name="adj1" fmla="val -50135"/>
            <a:gd name="adj2" fmla="val 9396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自動転記</a:t>
          </a:r>
        </a:p>
      </xdr:txBody>
    </xdr:sp>
    <xdr:clientData/>
  </xdr:oneCellAnchor>
  <xdr:oneCellAnchor>
    <xdr:from>
      <xdr:col>70</xdr:col>
      <xdr:colOff>112059</xdr:colOff>
      <xdr:row>11</xdr:row>
      <xdr:rowOff>22411</xdr:rowOff>
    </xdr:from>
    <xdr:ext cx="2038350" cy="304058"/>
    <xdr:sp macro="" textlink="">
      <xdr:nvSpPr>
        <xdr:cNvPr id="6" name="吹き出し: 四角形 5">
          <a:extLst>
            <a:ext uri="{FF2B5EF4-FFF2-40B4-BE49-F238E27FC236}">
              <a16:creationId xmlns:a16="http://schemas.microsoft.com/office/drawing/2014/main" id="{DD7A12CA-DF07-446C-B49B-04EE12758A47}"/>
            </a:ext>
          </a:extLst>
        </xdr:cNvPr>
        <xdr:cNvSpPr/>
      </xdr:nvSpPr>
      <xdr:spPr>
        <a:xfrm>
          <a:off x="12161184" y="2727511"/>
          <a:ext cx="2038350" cy="304058"/>
        </a:xfrm>
        <a:prstGeom prst="wedgeRectCallout">
          <a:avLst>
            <a:gd name="adj1" fmla="val -50135"/>
            <a:gd name="adj2" fmla="val 9396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公募要領を参照の上、入力すること</a:t>
          </a:r>
        </a:p>
      </xdr:txBody>
    </xdr:sp>
    <xdr:clientData/>
  </xdr:oneCellAnchor>
  <xdr:twoCellAnchor>
    <xdr:from>
      <xdr:col>1</xdr:col>
      <xdr:colOff>19050</xdr:colOff>
      <xdr:row>0</xdr:row>
      <xdr:rowOff>123825</xdr:rowOff>
    </xdr:from>
    <xdr:to>
      <xdr:col>5</xdr:col>
      <xdr:colOff>43223</xdr:colOff>
      <xdr:row>1</xdr:row>
      <xdr:rowOff>168101</xdr:rowOff>
    </xdr:to>
    <xdr:sp macro="" textlink="">
      <xdr:nvSpPr>
        <xdr:cNvPr id="8" name="btnDocList">
          <a:hlinkClick xmlns:r="http://schemas.openxmlformats.org/officeDocument/2006/relationships" r:id="rId1" tooltip="目次に移動します"/>
          <a:extLst>
            <a:ext uri="{FF2B5EF4-FFF2-40B4-BE49-F238E27FC236}">
              <a16:creationId xmlns:a16="http://schemas.microsoft.com/office/drawing/2014/main" id="{403AA9F8-7E03-4D90-8D1E-7855CF7D6F03}"/>
            </a:ext>
          </a:extLst>
        </xdr:cNvPr>
        <xdr:cNvSpPr/>
      </xdr:nvSpPr>
      <xdr:spPr>
        <a:xfrm>
          <a:off x="190500" y="123825"/>
          <a:ext cx="709973" cy="272876"/>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algn="ctr"/>
          <a:r>
            <a:rPr kumimoji="1" lang="ja-JP" altLang="en-US" sz="1100" b="0">
              <a:solidFill>
                <a:schemeClr val="accent5">
                  <a:lumMod val="50000"/>
                </a:schemeClr>
              </a:solidFill>
              <a:latin typeface="Meiryo UI" panose="020B0604030504040204" pitchFamily="50" charset="-128"/>
              <a:ea typeface="Meiryo UI" panose="020B0604030504040204" pitchFamily="50" charset="-128"/>
            </a:rPr>
            <a:t>目次へ</a:t>
          </a:r>
          <a:r>
            <a:rPr kumimoji="1" lang="en-US" altLang="ja-JP" sz="1100" b="0">
              <a:solidFill>
                <a:schemeClr val="accent5">
                  <a:lumMod val="50000"/>
                </a:schemeClr>
              </a:solidFill>
              <a:latin typeface="Meiryo UI" panose="020B0604030504040204" pitchFamily="50" charset="-128"/>
              <a:ea typeface="Meiryo UI" panose="020B0604030504040204" pitchFamily="50" charset="-128"/>
            </a:rPr>
            <a:t> </a:t>
          </a:r>
        </a:p>
        <a:p>
          <a:pPr algn="ctr"/>
          <a:endParaRPr kumimoji="1" lang="ja-JP" altLang="en-US" sz="1100" b="0">
            <a:solidFill>
              <a:schemeClr val="accent5">
                <a:lumMod val="50000"/>
              </a:schemeClr>
            </a:solidFill>
            <a:latin typeface="Meiryo UI" panose="020B0604030504040204" pitchFamily="50" charset="-128"/>
            <a:ea typeface="Meiryo UI" panose="020B0604030504040204" pitchFamily="50" charset="-128"/>
          </a:endParaRPr>
        </a:p>
      </xdr:txBody>
    </xdr:sp>
    <xdr:clientData fPrintsWithSheet="0"/>
  </xdr:twoCellAnchor>
  <xdr:twoCellAnchor editAs="oneCell">
    <xdr:from>
      <xdr:col>48</xdr:col>
      <xdr:colOff>40456</xdr:colOff>
      <xdr:row>21</xdr:row>
      <xdr:rowOff>9525</xdr:rowOff>
    </xdr:from>
    <xdr:to>
      <xdr:col>80</xdr:col>
      <xdr:colOff>95250</xdr:colOff>
      <xdr:row>47</xdr:row>
      <xdr:rowOff>19049</xdr:rowOff>
    </xdr:to>
    <xdr:pic>
      <xdr:nvPicPr>
        <xdr:cNvPr id="2" name="図 1">
          <a:extLst>
            <a:ext uri="{FF2B5EF4-FFF2-40B4-BE49-F238E27FC236}">
              <a16:creationId xmlns:a16="http://schemas.microsoft.com/office/drawing/2014/main" id="{DAF3C9D3-1258-2BBD-C4ED-0F9BB6DB7A75}"/>
            </a:ext>
          </a:extLst>
        </xdr:cNvPr>
        <xdr:cNvPicPr>
          <a:picLocks noChangeAspect="1"/>
        </xdr:cNvPicPr>
      </xdr:nvPicPr>
      <xdr:blipFill>
        <a:blip xmlns:r="http://schemas.openxmlformats.org/officeDocument/2006/relationships" r:embed="rId2"/>
        <a:stretch>
          <a:fillRect/>
        </a:stretch>
      </xdr:blipFill>
      <xdr:spPr>
        <a:xfrm>
          <a:off x="8317681" y="4514850"/>
          <a:ext cx="5541194" cy="372427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73</xdr:col>
      <xdr:colOff>204108</xdr:colOff>
      <xdr:row>3</xdr:row>
      <xdr:rowOff>129669</xdr:rowOff>
    </xdr:from>
    <xdr:ext cx="2448657" cy="536942"/>
    <xdr:sp macro="" textlink="">
      <xdr:nvSpPr>
        <xdr:cNvPr id="4" name="吹き出し: 四角形 3">
          <a:extLst>
            <a:ext uri="{FF2B5EF4-FFF2-40B4-BE49-F238E27FC236}">
              <a16:creationId xmlns:a16="http://schemas.microsoft.com/office/drawing/2014/main" id="{1D36E181-0550-4490-9DA8-D8CEE126D55D}"/>
            </a:ext>
          </a:extLst>
        </xdr:cNvPr>
        <xdr:cNvSpPr/>
      </xdr:nvSpPr>
      <xdr:spPr>
        <a:xfrm>
          <a:off x="16475049" y="1059757"/>
          <a:ext cx="2448657" cy="536942"/>
        </a:xfrm>
        <a:prstGeom prst="wedgeRectCallout">
          <a:avLst>
            <a:gd name="adj1" fmla="val -43500"/>
            <a:gd name="adj2" fmla="val 18819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申請内容に関する問い合わせに確実に対応できる担当者の連絡先を記入すること</a:t>
          </a:r>
        </a:p>
      </xdr:txBody>
    </xdr:sp>
    <xdr:clientData/>
  </xdr:oneCellAnchor>
  <xdr:oneCellAnchor>
    <xdr:from>
      <xdr:col>66</xdr:col>
      <xdr:colOff>204108</xdr:colOff>
      <xdr:row>12</xdr:row>
      <xdr:rowOff>54429</xdr:rowOff>
    </xdr:from>
    <xdr:ext cx="585664" cy="284428"/>
    <xdr:sp macro="" textlink="">
      <xdr:nvSpPr>
        <xdr:cNvPr id="5" name="吹き出し: 四角形 4">
          <a:extLst>
            <a:ext uri="{FF2B5EF4-FFF2-40B4-BE49-F238E27FC236}">
              <a16:creationId xmlns:a16="http://schemas.microsoft.com/office/drawing/2014/main" id="{41C43808-E860-4E4B-94E3-83B38A2E2CA4}"/>
            </a:ext>
          </a:extLst>
        </xdr:cNvPr>
        <xdr:cNvSpPr/>
      </xdr:nvSpPr>
      <xdr:spPr>
        <a:xfrm>
          <a:off x="15376072" y="4327072"/>
          <a:ext cx="585664" cy="284428"/>
        </a:xfrm>
        <a:prstGeom prst="wedgeRectCallout">
          <a:avLst>
            <a:gd name="adj1" fmla="val -50135"/>
            <a:gd name="adj2" fmla="val 9396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自動転記</a:t>
          </a:r>
        </a:p>
      </xdr:txBody>
    </xdr:sp>
    <xdr:clientData/>
  </xdr:oneCellAnchor>
  <xdr:oneCellAnchor>
    <xdr:from>
      <xdr:col>57</xdr:col>
      <xdr:colOff>133204</xdr:colOff>
      <xdr:row>20</xdr:row>
      <xdr:rowOff>2732</xdr:rowOff>
    </xdr:from>
    <xdr:ext cx="2074208" cy="314638"/>
    <xdr:sp macro="" textlink="">
      <xdr:nvSpPr>
        <xdr:cNvPr id="6" name="吹き出し: 四角形 5">
          <a:extLst>
            <a:ext uri="{FF2B5EF4-FFF2-40B4-BE49-F238E27FC236}">
              <a16:creationId xmlns:a16="http://schemas.microsoft.com/office/drawing/2014/main" id="{DBD487F9-EAC7-430D-9A69-938D607655A3}"/>
            </a:ext>
          </a:extLst>
        </xdr:cNvPr>
        <xdr:cNvSpPr/>
      </xdr:nvSpPr>
      <xdr:spPr>
        <a:xfrm>
          <a:off x="12818263" y="7667556"/>
          <a:ext cx="2074208" cy="314638"/>
        </a:xfrm>
        <a:prstGeom prst="wedgeRectCallout">
          <a:avLst>
            <a:gd name="adj1" fmla="val -68715"/>
            <a:gd name="adj2" fmla="val -115972"/>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原則、法定耐用年数以上とすること</a:t>
          </a:r>
        </a:p>
      </xdr:txBody>
    </xdr:sp>
    <xdr:clientData/>
  </xdr:oneCellAnchor>
  <xdr:oneCellAnchor>
    <xdr:from>
      <xdr:col>73</xdr:col>
      <xdr:colOff>108857</xdr:colOff>
      <xdr:row>15</xdr:row>
      <xdr:rowOff>299357</xdr:rowOff>
    </xdr:from>
    <xdr:ext cx="1859534" cy="314638"/>
    <xdr:sp macro="" textlink="">
      <xdr:nvSpPr>
        <xdr:cNvPr id="10" name="吹き出し: 四角形 9">
          <a:extLst>
            <a:ext uri="{FF2B5EF4-FFF2-40B4-BE49-F238E27FC236}">
              <a16:creationId xmlns:a16="http://schemas.microsoft.com/office/drawing/2014/main" id="{6F9246E4-8754-42B9-AD99-F5B9FFBAA22D}"/>
            </a:ext>
          </a:extLst>
        </xdr:cNvPr>
        <xdr:cNvSpPr/>
      </xdr:nvSpPr>
      <xdr:spPr>
        <a:xfrm>
          <a:off x="16900071" y="5660571"/>
          <a:ext cx="1859534" cy="314638"/>
        </a:xfrm>
        <a:prstGeom prst="wedgeRectCallout">
          <a:avLst>
            <a:gd name="adj1" fmla="val -61420"/>
            <a:gd name="adj2" fmla="val -4087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リースする機器に「■」をつけること</a:t>
          </a:r>
        </a:p>
      </xdr:txBody>
    </xdr:sp>
    <xdr:clientData/>
  </xdr:oneCellAnchor>
  <xdr:twoCellAnchor>
    <xdr:from>
      <xdr:col>0</xdr:col>
      <xdr:colOff>168088</xdr:colOff>
      <xdr:row>0</xdr:row>
      <xdr:rowOff>112060</xdr:rowOff>
    </xdr:from>
    <xdr:to>
      <xdr:col>3</xdr:col>
      <xdr:colOff>205708</xdr:colOff>
      <xdr:row>1</xdr:row>
      <xdr:rowOff>3936</xdr:rowOff>
    </xdr:to>
    <xdr:sp macro="" textlink="">
      <xdr:nvSpPr>
        <xdr:cNvPr id="9" name="btnDocList">
          <a:hlinkClick xmlns:r="http://schemas.openxmlformats.org/officeDocument/2006/relationships" r:id="rId1" tooltip="目次に移動します"/>
          <a:extLst>
            <a:ext uri="{FF2B5EF4-FFF2-40B4-BE49-F238E27FC236}">
              <a16:creationId xmlns:a16="http://schemas.microsoft.com/office/drawing/2014/main" id="{817ACE22-9FC7-48C4-B6DB-14C2B42AC156}"/>
            </a:ext>
          </a:extLst>
        </xdr:cNvPr>
        <xdr:cNvSpPr/>
      </xdr:nvSpPr>
      <xdr:spPr>
        <a:xfrm>
          <a:off x="168088" y="112060"/>
          <a:ext cx="709973" cy="272876"/>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algn="ctr"/>
          <a:r>
            <a:rPr kumimoji="1" lang="ja-JP" altLang="en-US" sz="1100" b="0">
              <a:solidFill>
                <a:schemeClr val="accent5">
                  <a:lumMod val="50000"/>
                </a:schemeClr>
              </a:solidFill>
              <a:latin typeface="Meiryo UI" panose="020B0604030504040204" pitchFamily="50" charset="-128"/>
              <a:ea typeface="Meiryo UI" panose="020B0604030504040204" pitchFamily="50" charset="-128"/>
            </a:rPr>
            <a:t>目次へ</a:t>
          </a:r>
          <a:r>
            <a:rPr kumimoji="1" lang="en-US" altLang="ja-JP" sz="1100" b="0">
              <a:solidFill>
                <a:schemeClr val="accent5">
                  <a:lumMod val="50000"/>
                </a:schemeClr>
              </a:solidFill>
              <a:latin typeface="Meiryo UI" panose="020B0604030504040204" pitchFamily="50" charset="-128"/>
              <a:ea typeface="Meiryo UI" panose="020B0604030504040204" pitchFamily="50" charset="-128"/>
            </a:rPr>
            <a:t> </a:t>
          </a:r>
        </a:p>
        <a:p>
          <a:pPr algn="ctr"/>
          <a:endParaRPr kumimoji="1" lang="ja-JP" altLang="en-US" sz="1100" b="0">
            <a:solidFill>
              <a:schemeClr val="accent5">
                <a:lumMod val="50000"/>
              </a:schemeClr>
            </a:solidFill>
            <a:latin typeface="Meiryo UI" panose="020B0604030504040204" pitchFamily="50" charset="-128"/>
            <a:ea typeface="Meiryo UI" panose="020B0604030504040204" pitchFamily="50" charset="-128"/>
          </a:endParaRPr>
        </a:p>
      </xdr:txBody>
    </xdr:sp>
    <xdr:clientData fPrintsWithSheet="0"/>
  </xdr:twoCellAnchor>
  <xdr:twoCellAnchor>
    <xdr:from>
      <xdr:col>45</xdr:col>
      <xdr:colOff>201706</xdr:colOff>
      <xdr:row>0</xdr:row>
      <xdr:rowOff>280147</xdr:rowOff>
    </xdr:from>
    <xdr:to>
      <xdr:col>61</xdr:col>
      <xdr:colOff>78442</xdr:colOff>
      <xdr:row>2</xdr:row>
      <xdr:rowOff>134470</xdr:rowOff>
    </xdr:to>
    <xdr:sp macro="" textlink="">
      <xdr:nvSpPr>
        <xdr:cNvPr id="2" name="テキスト ボックス 1">
          <a:extLst>
            <a:ext uri="{FF2B5EF4-FFF2-40B4-BE49-F238E27FC236}">
              <a16:creationId xmlns:a16="http://schemas.microsoft.com/office/drawing/2014/main" id="{AE8A8BCB-99E1-AF2A-462A-7DD7EE7CE805}"/>
            </a:ext>
          </a:extLst>
        </xdr:cNvPr>
        <xdr:cNvSpPr txBox="1"/>
      </xdr:nvSpPr>
      <xdr:spPr>
        <a:xfrm>
          <a:off x="10197353" y="280147"/>
          <a:ext cx="3462618" cy="560294"/>
        </a:xfrm>
        <a:prstGeom prst="rect">
          <a:avLst/>
        </a:prstGeom>
        <a:no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・リース料金計算書の提出は該当者のみ</a:t>
          </a:r>
          <a:endParaRPr kumimoji="1" lang="en-US" altLang="ja-JP" sz="1100" b="1">
            <a:solidFill>
              <a:srgbClr val="FF0000"/>
            </a:solidFill>
          </a:endParaRPr>
        </a:p>
        <a:p>
          <a:r>
            <a:rPr kumimoji="1" lang="ja-JP" altLang="en-US" sz="1100">
              <a:solidFill>
                <a:srgbClr val="FF0000"/>
              </a:solidFill>
            </a:rPr>
            <a:t>・リース契約書（案）との整合性を取ること</a:t>
          </a:r>
        </a:p>
      </xdr:txBody>
    </xdr:sp>
    <xdr:clientData/>
  </xdr:twoCellAnchor>
  <xdr:twoCellAnchor>
    <xdr:from>
      <xdr:col>69</xdr:col>
      <xdr:colOff>134472</xdr:colOff>
      <xdr:row>23</xdr:row>
      <xdr:rowOff>123266</xdr:rowOff>
    </xdr:from>
    <xdr:to>
      <xdr:col>76</xdr:col>
      <xdr:colOff>11207</xdr:colOff>
      <xdr:row>25</xdr:row>
      <xdr:rowOff>246530</xdr:rowOff>
    </xdr:to>
    <xdr:sp macro="" textlink="">
      <xdr:nvSpPr>
        <xdr:cNvPr id="11" name="テキスト ボックス 10">
          <a:extLst>
            <a:ext uri="{FF2B5EF4-FFF2-40B4-BE49-F238E27FC236}">
              <a16:creationId xmlns:a16="http://schemas.microsoft.com/office/drawing/2014/main" id="{6504736D-92A8-0185-3ACF-5EE1243BF85D}"/>
            </a:ext>
          </a:extLst>
        </xdr:cNvPr>
        <xdr:cNvSpPr txBox="1"/>
      </xdr:nvSpPr>
      <xdr:spPr>
        <a:xfrm>
          <a:off x="15508943" y="8852648"/>
          <a:ext cx="1445558" cy="717176"/>
        </a:xfrm>
        <a:prstGeom prst="rect">
          <a:avLst/>
        </a:prstGeom>
        <a:solidFill>
          <a:schemeClr val="bg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20"/>
            </a:lnSpc>
          </a:pPr>
          <a:r>
            <a:rPr kumimoji="1" lang="ja-JP" altLang="en-US" sz="1100">
              <a:solidFill>
                <a:srgbClr val="FF0000"/>
              </a:solidFill>
            </a:rPr>
            <a:t>補助金がありの場合と、なしの場合の両方を算出する</a:t>
          </a:r>
        </a:p>
        <a:p>
          <a:endParaRPr kumimoji="1" lang="ja-JP" altLang="en-US" sz="11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79</xdr:col>
      <xdr:colOff>81643</xdr:colOff>
      <xdr:row>61</xdr:row>
      <xdr:rowOff>13608</xdr:rowOff>
    </xdr:from>
    <xdr:ext cx="914400" cy="323850"/>
    <xdr:sp macro="" textlink="">
      <xdr:nvSpPr>
        <xdr:cNvPr id="3" name="テキスト ボックス 2">
          <a:extLst>
            <a:ext uri="{FF2B5EF4-FFF2-40B4-BE49-F238E27FC236}">
              <a16:creationId xmlns:a16="http://schemas.microsoft.com/office/drawing/2014/main" id="{313FB99B-AA1A-4E7B-90A6-B956339D69AD}"/>
            </a:ext>
          </a:extLst>
        </xdr:cNvPr>
        <xdr:cNvSpPr txBox="1"/>
      </xdr:nvSpPr>
      <xdr:spPr>
        <a:xfrm>
          <a:off x="18356036" y="13729608"/>
          <a:ext cx="914400" cy="323850"/>
        </a:xfrm>
        <a:prstGeom prst="rect">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4000" tIns="45720" rIns="54000" bIns="45720" numCol="1" spcCol="0" rtlCol="0" fromWordArt="0" anchor="t" anchorCtr="0" forceAA="0" compatLnSpc="1">
          <a:prstTxWarp prst="textNoShape">
            <a:avLst/>
          </a:prstTxWarp>
          <a:spAutoFit/>
        </a:bodyPr>
        <a:lstStyle/>
        <a:p>
          <a:pPr marL="0" indent="0" algn="ctr"/>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押印不要</a:t>
          </a:r>
        </a:p>
      </xdr:txBody>
    </xdr:sp>
    <xdr:clientData/>
  </xdr:oneCellAnchor>
  <xdr:oneCellAnchor>
    <xdr:from>
      <xdr:col>79</xdr:col>
      <xdr:colOff>81643</xdr:colOff>
      <xdr:row>64</xdr:row>
      <xdr:rowOff>20330</xdr:rowOff>
    </xdr:from>
    <xdr:ext cx="914400" cy="323850"/>
    <xdr:sp macro="" textlink="">
      <xdr:nvSpPr>
        <xdr:cNvPr id="5" name="テキスト ボックス 4">
          <a:extLst>
            <a:ext uri="{FF2B5EF4-FFF2-40B4-BE49-F238E27FC236}">
              <a16:creationId xmlns:a16="http://schemas.microsoft.com/office/drawing/2014/main" id="{35EC7854-60BE-4035-8D50-CF1DBD335E61}"/>
            </a:ext>
          </a:extLst>
        </xdr:cNvPr>
        <xdr:cNvSpPr txBox="1"/>
      </xdr:nvSpPr>
      <xdr:spPr>
        <a:xfrm>
          <a:off x="18356036" y="14743259"/>
          <a:ext cx="914400" cy="323850"/>
        </a:xfrm>
        <a:prstGeom prst="rect">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4000" tIns="45720" rIns="54000" bIns="45720" numCol="1" spcCol="0" rtlCol="0" fromWordArt="0" anchor="t" anchorCtr="0" forceAA="0" compatLnSpc="1">
          <a:prstTxWarp prst="textNoShape">
            <a:avLst/>
          </a:prstTxWarp>
          <a:spAutoFit/>
        </a:bodyPr>
        <a:lstStyle/>
        <a:p>
          <a:pPr marL="0" indent="0" algn="ctr"/>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押印不要</a:t>
          </a:r>
        </a:p>
      </xdr:txBody>
    </xdr:sp>
    <xdr:clientData/>
  </xdr:oneCellAnchor>
  <xdr:oneCellAnchor>
    <xdr:from>
      <xdr:col>79</xdr:col>
      <xdr:colOff>81643</xdr:colOff>
      <xdr:row>67</xdr:row>
      <xdr:rowOff>27053</xdr:rowOff>
    </xdr:from>
    <xdr:ext cx="914400" cy="323850"/>
    <xdr:sp macro="" textlink="">
      <xdr:nvSpPr>
        <xdr:cNvPr id="6" name="テキスト ボックス 5">
          <a:extLst>
            <a:ext uri="{FF2B5EF4-FFF2-40B4-BE49-F238E27FC236}">
              <a16:creationId xmlns:a16="http://schemas.microsoft.com/office/drawing/2014/main" id="{8E430B9D-4C82-41EC-B175-257D4E6A58D7}"/>
            </a:ext>
          </a:extLst>
        </xdr:cNvPr>
        <xdr:cNvSpPr txBox="1"/>
      </xdr:nvSpPr>
      <xdr:spPr>
        <a:xfrm>
          <a:off x="18356036" y="15756910"/>
          <a:ext cx="914400" cy="323850"/>
        </a:xfrm>
        <a:prstGeom prst="rect">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4000" tIns="45720" rIns="54000" bIns="45720" numCol="1" spcCol="0" rtlCol="0" fromWordArt="0" anchor="t" anchorCtr="0" forceAA="0" compatLnSpc="1">
          <a:prstTxWarp prst="textNoShape">
            <a:avLst/>
          </a:prstTxWarp>
          <a:spAutoFit/>
        </a:bodyPr>
        <a:lstStyle/>
        <a:p>
          <a:pPr marL="0" indent="0" algn="ctr"/>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押印不要</a:t>
          </a:r>
        </a:p>
      </xdr:txBody>
    </xdr:sp>
    <xdr:clientData/>
  </xdr:oneCellAnchor>
  <xdr:oneCellAnchor>
    <xdr:from>
      <xdr:col>48</xdr:col>
      <xdr:colOff>13607</xdr:colOff>
      <xdr:row>67</xdr:row>
      <xdr:rowOff>337116</xdr:rowOff>
    </xdr:from>
    <xdr:ext cx="2978524" cy="536942"/>
    <xdr:sp macro="" textlink="">
      <xdr:nvSpPr>
        <xdr:cNvPr id="7" name="吹き出し: 四角形 6">
          <a:extLst>
            <a:ext uri="{FF2B5EF4-FFF2-40B4-BE49-F238E27FC236}">
              <a16:creationId xmlns:a16="http://schemas.microsoft.com/office/drawing/2014/main" id="{DDB04131-69EE-4EB9-AC54-768B7CCFA043}"/>
            </a:ext>
          </a:extLst>
        </xdr:cNvPr>
        <xdr:cNvSpPr/>
      </xdr:nvSpPr>
      <xdr:spPr>
        <a:xfrm>
          <a:off x="10771254" y="16316704"/>
          <a:ext cx="2978524" cy="536942"/>
        </a:xfrm>
        <a:prstGeom prst="wedgeRectCallout">
          <a:avLst>
            <a:gd name="adj1" fmla="val -32039"/>
            <a:gd name="adj2" fmla="val -133709"/>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54000" rIns="54000" rtlCol="0" anchor="t">
          <a:spAutoFit/>
        </a:bodyPr>
        <a:lstStyle/>
        <a:p>
          <a:pPr algn="l"/>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交付申請書（</a:t>
          </a:r>
          <a:r>
            <a:rPr kumimoji="1" lang="en-US" altLang="ja-JP"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1/4</a:t>
          </a:r>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枚）の申請者、手続代行者記載情報と一致していること</a:t>
          </a:r>
        </a:p>
      </xdr:txBody>
    </xdr:sp>
    <xdr:clientData/>
  </xdr:oneCellAnchor>
  <xdr:oneCellAnchor>
    <xdr:from>
      <xdr:col>77</xdr:col>
      <xdr:colOff>68036</xdr:colOff>
      <xdr:row>54</xdr:row>
      <xdr:rowOff>68035</xdr:rowOff>
    </xdr:from>
    <xdr:ext cx="647664" cy="314638"/>
    <xdr:sp macro="" textlink="">
      <xdr:nvSpPr>
        <xdr:cNvPr id="8" name="吹き出し: 四角形 7">
          <a:extLst>
            <a:ext uri="{FF2B5EF4-FFF2-40B4-BE49-F238E27FC236}">
              <a16:creationId xmlns:a16="http://schemas.microsoft.com/office/drawing/2014/main" id="{F90CEC3E-E03E-424F-ACD1-731F8BCEF0FC}"/>
            </a:ext>
          </a:extLst>
        </xdr:cNvPr>
        <xdr:cNvSpPr/>
      </xdr:nvSpPr>
      <xdr:spPr>
        <a:xfrm>
          <a:off x="17879786" y="12191999"/>
          <a:ext cx="647664" cy="314638"/>
        </a:xfrm>
        <a:prstGeom prst="wedgeRectCallout">
          <a:avLst>
            <a:gd name="adj1" fmla="val -20305"/>
            <a:gd name="adj2" fmla="val 9183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54000" rIns="54000" rtlCol="0" anchor="t">
          <a:spAutoFit/>
        </a:bodyPr>
        <a:lstStyle/>
        <a:p>
          <a:pPr algn="l"/>
          <a:r>
            <a:rPr kumimoji="1" lang="ja-JP" altLang="en-US" sz="105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入力必須</a:t>
          </a:r>
        </a:p>
      </xdr:txBody>
    </xdr:sp>
    <xdr:clientData/>
  </xdr:oneCellAnchor>
  <xdr:twoCellAnchor>
    <xdr:from>
      <xdr:col>0</xdr:col>
      <xdr:colOff>152400</xdr:colOff>
      <xdr:row>0</xdr:row>
      <xdr:rowOff>85725</xdr:rowOff>
    </xdr:from>
    <xdr:to>
      <xdr:col>3</xdr:col>
      <xdr:colOff>176573</xdr:colOff>
      <xdr:row>1</xdr:row>
      <xdr:rowOff>101426</xdr:rowOff>
    </xdr:to>
    <xdr:sp macro="" textlink="">
      <xdr:nvSpPr>
        <xdr:cNvPr id="10" name="btnDocList">
          <a:hlinkClick xmlns:r="http://schemas.openxmlformats.org/officeDocument/2006/relationships" r:id="rId1" tooltip="目次に移動します"/>
          <a:extLst>
            <a:ext uri="{FF2B5EF4-FFF2-40B4-BE49-F238E27FC236}">
              <a16:creationId xmlns:a16="http://schemas.microsoft.com/office/drawing/2014/main" id="{4243F5B4-1542-48C6-B2C1-164715533C6C}"/>
            </a:ext>
          </a:extLst>
        </xdr:cNvPr>
        <xdr:cNvSpPr/>
      </xdr:nvSpPr>
      <xdr:spPr>
        <a:xfrm>
          <a:off x="152400" y="85725"/>
          <a:ext cx="709973" cy="272876"/>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algn="ctr"/>
          <a:r>
            <a:rPr kumimoji="1" lang="ja-JP" altLang="en-US" sz="1100" b="0">
              <a:solidFill>
                <a:schemeClr val="accent5">
                  <a:lumMod val="50000"/>
                </a:schemeClr>
              </a:solidFill>
              <a:latin typeface="Meiryo UI" panose="020B0604030504040204" pitchFamily="50" charset="-128"/>
              <a:ea typeface="Meiryo UI" panose="020B0604030504040204" pitchFamily="50" charset="-128"/>
            </a:rPr>
            <a:t>目次へ</a:t>
          </a:r>
          <a:r>
            <a:rPr kumimoji="1" lang="en-US" altLang="ja-JP" sz="1100" b="0">
              <a:solidFill>
                <a:schemeClr val="accent5">
                  <a:lumMod val="50000"/>
                </a:schemeClr>
              </a:solidFill>
              <a:latin typeface="Meiryo UI" panose="020B0604030504040204" pitchFamily="50" charset="-128"/>
              <a:ea typeface="Meiryo UI" panose="020B0604030504040204" pitchFamily="50" charset="-128"/>
            </a:rPr>
            <a:t> </a:t>
          </a:r>
        </a:p>
        <a:p>
          <a:pPr algn="ctr"/>
          <a:endParaRPr kumimoji="1" lang="ja-JP" altLang="en-US" sz="1100" b="0">
            <a:solidFill>
              <a:schemeClr val="accent5">
                <a:lumMod val="50000"/>
              </a:schemeClr>
            </a:solidFill>
            <a:latin typeface="Meiryo UI" panose="020B0604030504040204" pitchFamily="50" charset="-128"/>
            <a:ea typeface="Meiryo UI" panose="020B0604030504040204" pitchFamily="50" charset="-128"/>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13607</xdr:colOff>
      <xdr:row>0</xdr:row>
      <xdr:rowOff>136071</xdr:rowOff>
    </xdr:from>
    <xdr:to>
      <xdr:col>2</xdr:col>
      <xdr:colOff>455440</xdr:colOff>
      <xdr:row>1</xdr:row>
      <xdr:rowOff>27947</xdr:rowOff>
    </xdr:to>
    <xdr:sp macro="" textlink="">
      <xdr:nvSpPr>
        <xdr:cNvPr id="3" name="btnDocList">
          <a:hlinkClick xmlns:r="http://schemas.openxmlformats.org/officeDocument/2006/relationships" r:id="rId1" tooltip="目次に移動します"/>
          <a:extLst>
            <a:ext uri="{FF2B5EF4-FFF2-40B4-BE49-F238E27FC236}">
              <a16:creationId xmlns:a16="http://schemas.microsoft.com/office/drawing/2014/main" id="{381DDE86-C1C8-413E-8CB0-D7AC02640ECC}"/>
            </a:ext>
          </a:extLst>
        </xdr:cNvPr>
        <xdr:cNvSpPr/>
      </xdr:nvSpPr>
      <xdr:spPr>
        <a:xfrm>
          <a:off x="149678" y="136071"/>
          <a:ext cx="713976" cy="272876"/>
        </a:xfrm>
        <a:prstGeom prst="roundRect">
          <a:avLst/>
        </a:prstGeom>
        <a:solidFill>
          <a:schemeClr val="accent1">
            <a:lumMod val="20000"/>
            <a:lumOff val="80000"/>
          </a:schemeClr>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algn="ctr"/>
          <a:r>
            <a:rPr kumimoji="1" lang="ja-JP" altLang="en-US" sz="1100" b="0">
              <a:solidFill>
                <a:schemeClr val="accent5">
                  <a:lumMod val="50000"/>
                </a:schemeClr>
              </a:solidFill>
              <a:latin typeface="Meiryo UI" panose="020B0604030504040204" pitchFamily="50" charset="-128"/>
              <a:ea typeface="Meiryo UI" panose="020B0604030504040204" pitchFamily="50" charset="-128"/>
            </a:rPr>
            <a:t>目次へ</a:t>
          </a:r>
          <a:r>
            <a:rPr kumimoji="1" lang="en-US" altLang="ja-JP" sz="1100" b="0">
              <a:solidFill>
                <a:schemeClr val="accent5">
                  <a:lumMod val="50000"/>
                </a:schemeClr>
              </a:solidFill>
              <a:latin typeface="Meiryo UI" panose="020B0604030504040204" pitchFamily="50" charset="-128"/>
              <a:ea typeface="Meiryo UI" panose="020B0604030504040204" pitchFamily="50" charset="-128"/>
            </a:rPr>
            <a:t> </a:t>
          </a:r>
        </a:p>
        <a:p>
          <a:pPr algn="ctr"/>
          <a:endParaRPr kumimoji="1" lang="ja-JP" altLang="en-US" sz="1100" b="0">
            <a:solidFill>
              <a:schemeClr val="accent5">
                <a:lumMod val="50000"/>
              </a:schemeClr>
            </a:solidFill>
            <a:latin typeface="Meiryo UI" panose="020B0604030504040204" pitchFamily="50" charset="-128"/>
            <a:ea typeface="Meiryo UI" panose="020B0604030504040204" pitchFamily="50" charset="-128"/>
          </a:endParaRPr>
        </a:p>
      </xdr:txBody>
    </xdr:sp>
    <xdr:clientData fPrintsWithSheet="0"/>
  </xdr:twoCellAnchor>
  <xdr:oneCellAnchor>
    <xdr:from>
      <xdr:col>15</xdr:col>
      <xdr:colOff>1703294</xdr:colOff>
      <xdr:row>5</xdr:row>
      <xdr:rowOff>190499</xdr:rowOff>
    </xdr:from>
    <xdr:ext cx="585664" cy="284428"/>
    <xdr:sp macro="" textlink="">
      <xdr:nvSpPr>
        <xdr:cNvPr id="4" name="吹き出し: 四角形 3">
          <a:extLst>
            <a:ext uri="{FF2B5EF4-FFF2-40B4-BE49-F238E27FC236}">
              <a16:creationId xmlns:a16="http://schemas.microsoft.com/office/drawing/2014/main" id="{D3206568-4916-47E1-B92B-B077DC9CFDC3}"/>
            </a:ext>
          </a:extLst>
        </xdr:cNvPr>
        <xdr:cNvSpPr/>
      </xdr:nvSpPr>
      <xdr:spPr>
        <a:xfrm>
          <a:off x="19251706" y="1636058"/>
          <a:ext cx="585664" cy="284428"/>
        </a:xfrm>
        <a:prstGeom prst="wedgeRectCallout">
          <a:avLst>
            <a:gd name="adj1" fmla="val -27175"/>
            <a:gd name="adj2" fmla="val 9396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t">
          <a:spAutoFit/>
        </a:bodyPr>
        <a:lstStyle/>
        <a:p>
          <a:pPr algn="l"/>
          <a:r>
            <a:rPr kumimoji="1" lang="ja-JP" altLang="en-US" sz="1000">
              <a:solidFill>
                <a:srgbClr val="FF0000"/>
              </a:solidFill>
              <a:latin typeface="Meiryo UI" panose="020B0604030504040204" pitchFamily="50" charset="-128"/>
              <a:ea typeface="Meiryo UI" panose="020B0604030504040204" pitchFamily="50" charset="-128"/>
              <a:cs typeface="851手書き雑フォント" panose="02000600000000000000" pitchFamily="2" charset="-128"/>
            </a:rPr>
            <a:t>自動転記</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DE038-E56D-48BD-B547-786FF97DE1FB}">
  <sheetPr codeName="Sheet1"/>
  <dimension ref="B2:E11"/>
  <sheetViews>
    <sheetView showGridLines="0" tabSelected="1" workbookViewId="0"/>
  </sheetViews>
  <sheetFormatPr defaultRowHeight="16.5" customHeight="1"/>
  <cols>
    <col min="1" max="1" width="4.5703125" style="199" customWidth="1"/>
    <col min="2" max="2" width="39.5703125" style="199" bestFit="1" customWidth="1"/>
    <col min="3" max="3" width="61" style="199" customWidth="1"/>
    <col min="4" max="4" width="9" style="199" bestFit="1" customWidth="1"/>
    <col min="5" max="5" width="17" style="199" customWidth="1"/>
    <col min="6" max="16384" width="9.140625" style="199"/>
  </cols>
  <sheetData>
    <row r="2" spans="2:5" ht="24" customHeight="1">
      <c r="B2" s="211" t="s">
        <v>293</v>
      </c>
    </row>
    <row r="3" spans="2:5" ht="24" customHeight="1">
      <c r="B3" s="336" t="s">
        <v>274</v>
      </c>
      <c r="C3" s="336" t="s">
        <v>275</v>
      </c>
      <c r="D3" s="336" t="s">
        <v>284</v>
      </c>
      <c r="E3" s="336" t="s">
        <v>276</v>
      </c>
    </row>
    <row r="4" spans="2:5" ht="24" customHeight="1">
      <c r="B4" s="201" t="s">
        <v>270</v>
      </c>
      <c r="C4" s="204" t="s">
        <v>271</v>
      </c>
      <c r="D4" s="204" t="s">
        <v>288</v>
      </c>
      <c r="E4" s="207">
        <v>1000000</v>
      </c>
    </row>
    <row r="5" spans="2:5" ht="24" customHeight="1">
      <c r="B5" s="203"/>
      <c r="C5" s="205" t="s">
        <v>272</v>
      </c>
      <c r="D5" s="205" t="s">
        <v>289</v>
      </c>
      <c r="E5" s="208">
        <v>20000</v>
      </c>
    </row>
    <row r="6" spans="2:5" ht="24" customHeight="1">
      <c r="B6" s="202" t="s">
        <v>278</v>
      </c>
      <c r="C6" s="204" t="s">
        <v>279</v>
      </c>
      <c r="D6" s="204" t="s">
        <v>290</v>
      </c>
      <c r="E6" s="207">
        <v>165000</v>
      </c>
    </row>
    <row r="7" spans="2:5" ht="24" customHeight="1">
      <c r="B7" s="202"/>
      <c r="C7" s="206" t="s">
        <v>280</v>
      </c>
      <c r="D7" s="204" t="s">
        <v>290</v>
      </c>
      <c r="E7" s="209">
        <v>20000</v>
      </c>
    </row>
    <row r="8" spans="2:5" ht="24" customHeight="1">
      <c r="B8" s="203"/>
      <c r="C8" s="205" t="s">
        <v>282</v>
      </c>
      <c r="D8" s="205" t="s">
        <v>291</v>
      </c>
      <c r="E8" s="208">
        <v>200000</v>
      </c>
    </row>
    <row r="9" spans="2:5" ht="24" customHeight="1">
      <c r="B9" s="200" t="s">
        <v>283</v>
      </c>
      <c r="C9" s="200" t="s">
        <v>281</v>
      </c>
      <c r="D9" s="200" t="s">
        <v>292</v>
      </c>
      <c r="E9" s="210">
        <v>750000</v>
      </c>
    </row>
    <row r="10" spans="2:5" ht="24" customHeight="1">
      <c r="B10" s="201" t="s">
        <v>409</v>
      </c>
      <c r="C10" s="204" t="s">
        <v>411</v>
      </c>
      <c r="D10" s="204" t="s">
        <v>413</v>
      </c>
      <c r="E10" s="207">
        <v>170000</v>
      </c>
    </row>
    <row r="11" spans="2:5" ht="24" customHeight="1">
      <c r="B11" s="203"/>
      <c r="C11" s="205" t="s">
        <v>412</v>
      </c>
      <c r="D11" s="205" t="s">
        <v>413</v>
      </c>
      <c r="E11" s="208">
        <v>600000</v>
      </c>
    </row>
  </sheetData>
  <sheetProtection algorithmName="SHA-512" hashValue="itfUJnxYH/sb/6HaCjF8mCGTJaLWwI0MAyudMGkMossVU2ptCzMTJLDd0EZ1M8TXapEsKL1VXVw+E5b7JkkgjQ==" saltValue="uGaFXeGZJGqxXkG/WY/LjA==" spinCount="100000" sheet="1" objects="1" scenarios="1" selectLockedCells="1"/>
  <phoneticPr fontId="25"/>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8EC96-E686-4984-87D4-5B69BB25758B}">
  <sheetPr codeName="Sheet9">
    <pageSetUpPr fitToPage="1"/>
  </sheetPr>
  <dimension ref="A1:AG50"/>
  <sheetViews>
    <sheetView showGridLines="0" zoomScale="85" zoomScaleNormal="85" zoomScaleSheetLayoutView="55" workbookViewId="0">
      <selection activeCell="H11" sqref="H11"/>
    </sheetView>
  </sheetViews>
  <sheetFormatPr defaultColWidth="0" defaultRowHeight="0" customHeight="1" zeroHeight="1"/>
  <cols>
    <col min="1" max="1" width="2" style="265" customWidth="1"/>
    <col min="2" max="2" width="4" style="265" customWidth="1"/>
    <col min="3" max="3" width="19.42578125" style="265" customWidth="1"/>
    <col min="4" max="4" width="22.42578125" style="265" customWidth="1"/>
    <col min="5" max="5" width="17.5703125" style="265" customWidth="1"/>
    <col min="6" max="6" width="27.5703125" style="265" customWidth="1"/>
    <col min="7" max="7" width="64.140625" style="265" customWidth="1"/>
    <col min="8" max="8" width="7.85546875" style="265" customWidth="1"/>
    <col min="9" max="9" width="4.28515625" style="265" customWidth="1"/>
    <col min="10" max="10" width="4.28515625" style="280" customWidth="1"/>
    <col min="11" max="11" width="4" style="281" customWidth="1"/>
    <col min="12" max="12" width="19.5703125" style="281" customWidth="1"/>
    <col min="13" max="13" width="22.5703125" style="281" customWidth="1"/>
    <col min="14" max="14" width="17.5703125" style="281" customWidth="1"/>
    <col min="15" max="15" width="27.5703125" style="281" customWidth="1"/>
    <col min="16" max="16" width="64.140625" style="281" customWidth="1"/>
    <col min="17" max="17" width="7.85546875" style="281" customWidth="1"/>
    <col min="18" max="18" width="3.5703125" style="281" customWidth="1"/>
    <col min="19" max="29" width="9.140625" style="265" hidden="1" customWidth="1"/>
    <col min="30" max="33" width="8.7109375" style="265" hidden="1" customWidth="1"/>
    <col min="34" max="16384" width="14.42578125" style="265" hidden="1"/>
  </cols>
  <sheetData>
    <row r="1" spans="1:33" ht="30" customHeight="1">
      <c r="A1" s="262"/>
      <c r="B1" s="262"/>
      <c r="C1" s="262"/>
      <c r="D1" s="262"/>
      <c r="E1" s="262"/>
      <c r="F1" s="262"/>
      <c r="G1" s="262"/>
      <c r="H1" s="262"/>
      <c r="I1" s="262"/>
      <c r="J1" s="263"/>
      <c r="K1" s="460"/>
      <c r="L1" s="460"/>
      <c r="M1" s="460"/>
      <c r="N1" s="460"/>
      <c r="O1" s="460"/>
      <c r="P1" s="460"/>
      <c r="Q1" s="460"/>
      <c r="R1" s="460"/>
      <c r="S1" s="262"/>
      <c r="T1" s="262"/>
      <c r="U1" s="262"/>
      <c r="V1" s="262"/>
      <c r="W1" s="262"/>
      <c r="X1" s="262"/>
      <c r="Y1" s="262"/>
      <c r="Z1" s="262"/>
      <c r="AA1" s="262"/>
      <c r="AB1" s="262"/>
      <c r="AC1" s="262"/>
      <c r="AD1" s="262"/>
      <c r="AE1" s="262"/>
      <c r="AF1" s="262"/>
      <c r="AG1" s="262"/>
    </row>
    <row r="2" spans="1:33" ht="30" customHeight="1">
      <c r="A2" s="266"/>
      <c r="B2" s="266"/>
      <c r="C2" s="266"/>
      <c r="D2" s="266"/>
      <c r="E2" s="266"/>
      <c r="F2" s="266"/>
      <c r="G2" s="1316" t="s">
        <v>214</v>
      </c>
      <c r="H2" s="1317"/>
      <c r="I2" s="267"/>
      <c r="J2" s="268"/>
      <c r="K2" s="461"/>
      <c r="L2" s="461"/>
      <c r="M2" s="461"/>
      <c r="N2" s="461"/>
      <c r="O2" s="461"/>
      <c r="P2" s="1337" t="str">
        <f>G2</f>
        <v>定型様式　３－５</v>
      </c>
      <c r="Q2" s="1338"/>
      <c r="R2" s="462"/>
      <c r="S2" s="262"/>
      <c r="T2" s="262"/>
      <c r="U2" s="262"/>
      <c r="V2" s="262"/>
      <c r="W2" s="262"/>
      <c r="X2" s="262"/>
      <c r="Y2" s="262"/>
      <c r="Z2" s="262"/>
      <c r="AA2" s="262"/>
      <c r="AB2" s="262"/>
      <c r="AC2" s="262"/>
      <c r="AD2" s="262"/>
      <c r="AE2" s="262"/>
      <c r="AF2" s="262"/>
      <c r="AG2" s="262"/>
    </row>
    <row r="3" spans="1:33" ht="18.75">
      <c r="A3" s="262"/>
      <c r="B3" s="282" t="s">
        <v>285</v>
      </c>
      <c r="C3" s="262"/>
      <c r="D3" s="262"/>
      <c r="E3" s="262"/>
      <c r="F3" s="262"/>
      <c r="G3" s="269" t="s">
        <v>215</v>
      </c>
      <c r="H3" s="270"/>
      <c r="I3" s="270"/>
      <c r="J3" s="271"/>
      <c r="K3" s="463" t="str">
        <f>B3</f>
        <v>提出書類内容チェックリスト（令和４年度　次世代ＺＥＨ＋実証事業）</v>
      </c>
      <c r="L3" s="460"/>
      <c r="M3" s="460"/>
      <c r="N3" s="460"/>
      <c r="O3" s="460"/>
      <c r="P3" s="464" t="s">
        <v>215</v>
      </c>
      <c r="Q3" s="465"/>
      <c r="R3" s="465"/>
      <c r="S3" s="262"/>
      <c r="T3" s="262"/>
      <c r="U3" s="262"/>
      <c r="V3" s="262"/>
      <c r="W3" s="262"/>
      <c r="X3" s="262"/>
      <c r="Y3" s="262"/>
      <c r="Z3" s="262"/>
      <c r="AA3" s="262"/>
      <c r="AB3" s="262"/>
      <c r="AC3" s="262"/>
      <c r="AD3" s="262"/>
      <c r="AE3" s="262"/>
      <c r="AF3" s="262"/>
      <c r="AG3" s="262"/>
    </row>
    <row r="4" spans="1:33" ht="18" customHeight="1">
      <c r="A4" s="262"/>
      <c r="B4" s="262"/>
      <c r="C4" s="262"/>
      <c r="D4" s="262"/>
      <c r="E4" s="262"/>
      <c r="F4" s="262"/>
      <c r="G4" s="269"/>
      <c r="H4" s="270"/>
      <c r="I4" s="270"/>
      <c r="J4" s="271"/>
      <c r="K4" s="460"/>
      <c r="L4" s="460"/>
      <c r="M4" s="460"/>
      <c r="N4" s="460"/>
      <c r="O4" s="460"/>
      <c r="P4" s="464"/>
      <c r="Q4" s="465"/>
      <c r="R4" s="465"/>
      <c r="S4" s="262"/>
      <c r="T4" s="262"/>
      <c r="U4" s="262"/>
      <c r="V4" s="262"/>
      <c r="W4" s="262"/>
      <c r="X4" s="262"/>
      <c r="Y4" s="262"/>
      <c r="Z4" s="262"/>
      <c r="AA4" s="262"/>
      <c r="AB4" s="262"/>
      <c r="AC4" s="262"/>
      <c r="AD4" s="262"/>
      <c r="AE4" s="262"/>
      <c r="AF4" s="262"/>
      <c r="AG4" s="262"/>
    </row>
    <row r="5" spans="1:33" ht="18" customHeight="1">
      <c r="A5" s="262"/>
      <c r="B5" s="264" t="s">
        <v>397</v>
      </c>
      <c r="C5" s="262"/>
      <c r="D5" s="262"/>
      <c r="E5" s="262"/>
      <c r="F5" s="262"/>
      <c r="G5" s="272"/>
      <c r="H5" s="272"/>
      <c r="I5" s="272"/>
      <c r="J5" s="271"/>
      <c r="K5" s="466" t="str">
        <f>B5</f>
        <v>（注１）【郵送の場合】提出書類の並び順は当チェックリスト順にし、透明表紙の固定式クリアファイルに綴じ込み、必ず背表紙を付けて提出すること。</v>
      </c>
      <c r="L5" s="460"/>
      <c r="M5" s="460"/>
      <c r="N5" s="460"/>
      <c r="O5" s="460"/>
      <c r="P5" s="467"/>
      <c r="Q5" s="467"/>
      <c r="R5" s="467"/>
      <c r="S5" s="262"/>
      <c r="T5" s="262"/>
      <c r="U5" s="262"/>
      <c r="V5" s="262"/>
      <c r="W5" s="262"/>
      <c r="X5" s="262"/>
      <c r="Y5" s="262"/>
      <c r="Z5" s="262"/>
      <c r="AA5" s="262"/>
      <c r="AB5" s="262"/>
      <c r="AC5" s="262"/>
      <c r="AD5" s="262"/>
      <c r="AE5" s="262"/>
      <c r="AF5" s="262"/>
      <c r="AG5" s="262"/>
    </row>
    <row r="6" spans="1:33" ht="18" customHeight="1">
      <c r="A6" s="262"/>
      <c r="B6" s="264" t="s">
        <v>216</v>
      </c>
      <c r="C6" s="262"/>
      <c r="D6" s="262"/>
      <c r="E6" s="262"/>
      <c r="F6" s="262"/>
      <c r="G6" s="272"/>
      <c r="H6" s="272"/>
      <c r="I6" s="272"/>
      <c r="J6" s="271"/>
      <c r="K6" s="466" t="str">
        <f>B6</f>
        <v>（注２）各書類の項目に応じた内容を確認し、申請する住宅に該当する項目のみ確認欄にチェックすること。</v>
      </c>
      <c r="L6" s="460"/>
      <c r="M6" s="460"/>
      <c r="N6" s="460"/>
      <c r="O6" s="460"/>
      <c r="P6" s="467"/>
      <c r="Q6" s="467"/>
      <c r="R6" s="467"/>
      <c r="S6" s="262"/>
      <c r="T6" s="262"/>
      <c r="U6" s="262"/>
      <c r="V6" s="262"/>
      <c r="W6" s="262"/>
      <c r="X6" s="262"/>
      <c r="Y6" s="262"/>
      <c r="Z6" s="262"/>
      <c r="AA6" s="262"/>
      <c r="AB6" s="262"/>
      <c r="AC6" s="262"/>
      <c r="AD6" s="262"/>
      <c r="AE6" s="262"/>
      <c r="AF6" s="262"/>
      <c r="AG6" s="262"/>
    </row>
    <row r="7" spans="1:33" ht="22.5" customHeight="1">
      <c r="A7" s="262"/>
      <c r="B7" s="273"/>
      <c r="C7" s="274"/>
      <c r="D7" s="273"/>
      <c r="E7" s="273"/>
      <c r="F7" s="262"/>
      <c r="G7" s="275"/>
      <c r="H7" s="275"/>
      <c r="I7" s="276"/>
      <c r="J7" s="271"/>
      <c r="K7" s="468"/>
      <c r="L7" s="469"/>
      <c r="M7" s="468"/>
      <c r="N7" s="468"/>
      <c r="O7" s="460"/>
      <c r="P7" s="470"/>
      <c r="Q7" s="470"/>
      <c r="R7" s="471"/>
      <c r="S7" s="262"/>
      <c r="T7" s="262"/>
      <c r="U7" s="262"/>
      <c r="V7" s="262"/>
      <c r="W7" s="262"/>
      <c r="X7" s="262"/>
      <c r="Y7" s="262"/>
      <c r="Z7" s="262"/>
      <c r="AA7" s="262"/>
      <c r="AB7" s="262"/>
      <c r="AC7" s="262"/>
      <c r="AD7" s="262"/>
      <c r="AE7" s="262"/>
      <c r="AF7" s="262"/>
      <c r="AG7" s="262"/>
    </row>
    <row r="8" spans="1:33" s="286" customFormat="1" ht="32.25" customHeight="1">
      <c r="A8" s="283"/>
      <c r="B8" s="1314" t="s">
        <v>217</v>
      </c>
      <c r="C8" s="1366"/>
      <c r="D8" s="1315"/>
      <c r="E8" s="1367" t="str">
        <f>IF('様式第1_ZEH+_交付申請書'!申請1_名称="","",'様式第1_ZEH+_交付申請書'!申請1_名称)</f>
        <v/>
      </c>
      <c r="F8" s="1368"/>
      <c r="G8" s="1368"/>
      <c r="H8" s="1369"/>
      <c r="I8" s="284"/>
      <c r="J8" s="285"/>
      <c r="K8" s="1339" t="str">
        <f>B8</f>
        <v>申  請  者  名</v>
      </c>
      <c r="L8" s="1340"/>
      <c r="M8" s="1341"/>
      <c r="N8" s="1342" t="s">
        <v>373</v>
      </c>
      <c r="O8" s="1343"/>
      <c r="P8" s="1343"/>
      <c r="Q8" s="1344"/>
      <c r="R8" s="472"/>
      <c r="S8" s="283"/>
      <c r="T8" s="283"/>
      <c r="U8" s="283"/>
      <c r="V8" s="283"/>
      <c r="W8" s="283"/>
      <c r="X8" s="283"/>
      <c r="Y8" s="283"/>
      <c r="Z8" s="283"/>
      <c r="AA8" s="283"/>
      <c r="AB8" s="283"/>
      <c r="AC8" s="283"/>
      <c r="AD8" s="283"/>
      <c r="AE8" s="283"/>
      <c r="AF8" s="283"/>
      <c r="AG8" s="283"/>
    </row>
    <row r="9" spans="1:33" s="286" customFormat="1" ht="32.25" customHeight="1">
      <c r="A9" s="283"/>
      <c r="B9" s="1314" t="s">
        <v>218</v>
      </c>
      <c r="C9" s="1366"/>
      <c r="D9" s="1315"/>
      <c r="E9" s="1370" t="str">
        <f>IF('様式第1_ZEH+_交付申請書'!代行_名称="","",'様式第1_ZEH+_交付申請書'!代行_名称)</f>
        <v/>
      </c>
      <c r="F9" s="1366"/>
      <c r="G9" s="1366"/>
      <c r="H9" s="1315"/>
      <c r="I9" s="287"/>
      <c r="J9" s="285"/>
      <c r="K9" s="1339" t="str">
        <f>B9</f>
        <v>手続代行者名</v>
      </c>
      <c r="L9" s="1340"/>
      <c r="M9" s="1341"/>
      <c r="N9" s="1345" t="s">
        <v>381</v>
      </c>
      <c r="O9" s="1346"/>
      <c r="P9" s="1346"/>
      <c r="Q9" s="1347"/>
      <c r="R9" s="472"/>
      <c r="S9" s="283"/>
      <c r="T9" s="283"/>
      <c r="U9" s="283"/>
      <c r="V9" s="283"/>
      <c r="W9" s="283"/>
      <c r="X9" s="283"/>
      <c r="Y9" s="283"/>
      <c r="Z9" s="283"/>
      <c r="AA9" s="283"/>
      <c r="AB9" s="283"/>
      <c r="AC9" s="283"/>
      <c r="AD9" s="283"/>
      <c r="AE9" s="283"/>
      <c r="AF9" s="283"/>
      <c r="AG9" s="283"/>
    </row>
    <row r="10" spans="1:33" s="286" customFormat="1" ht="42.75" customHeight="1">
      <c r="A10" s="283"/>
      <c r="B10" s="476" t="s">
        <v>219</v>
      </c>
      <c r="C10" s="1314" t="s">
        <v>220</v>
      </c>
      <c r="D10" s="1315"/>
      <c r="E10" s="1314" t="s">
        <v>221</v>
      </c>
      <c r="F10" s="1315"/>
      <c r="G10" s="690" t="s">
        <v>222</v>
      </c>
      <c r="H10" s="691" t="s">
        <v>223</v>
      </c>
      <c r="I10" s="287"/>
      <c r="J10" s="285"/>
      <c r="K10" s="477" t="s">
        <v>219</v>
      </c>
      <c r="L10" s="1339" t="s">
        <v>220</v>
      </c>
      <c r="M10" s="1341"/>
      <c r="N10" s="1339" t="s">
        <v>221</v>
      </c>
      <c r="O10" s="1341"/>
      <c r="P10" s="714" t="s">
        <v>222</v>
      </c>
      <c r="Q10" s="715" t="s">
        <v>223</v>
      </c>
      <c r="R10" s="472"/>
      <c r="S10" s="283"/>
      <c r="T10" s="283"/>
      <c r="U10" s="283"/>
      <c r="V10" s="283"/>
      <c r="W10" s="283"/>
      <c r="X10" s="283"/>
      <c r="Y10" s="283"/>
      <c r="Z10" s="283"/>
      <c r="AA10" s="283"/>
      <c r="AB10" s="283"/>
      <c r="AC10" s="283"/>
      <c r="AD10" s="283"/>
      <c r="AE10" s="283"/>
      <c r="AF10" s="283"/>
      <c r="AG10" s="283"/>
    </row>
    <row r="11" spans="1:33" ht="42.75" customHeight="1">
      <c r="A11" s="262"/>
      <c r="B11" s="1371" t="s">
        <v>106</v>
      </c>
      <c r="C11" s="1373" t="s">
        <v>224</v>
      </c>
      <c r="D11" s="1374"/>
      <c r="E11" s="1377" t="s">
        <v>416</v>
      </c>
      <c r="F11" s="1374"/>
      <c r="G11" s="687" t="s">
        <v>310</v>
      </c>
      <c r="H11" s="680"/>
      <c r="I11" s="276"/>
      <c r="J11" s="271"/>
      <c r="K11" s="1323" t="str">
        <f>B11</f>
        <v>①</v>
      </c>
      <c r="L11" s="1325" t="str">
        <f>C11</f>
        <v>交付申請書
（様式第１）</v>
      </c>
      <c r="M11" s="1326"/>
      <c r="N11" s="1359" t="str">
        <f>E11</f>
        <v>交付申請書</v>
      </c>
      <c r="O11" s="1326"/>
      <c r="P11" s="703" t="str">
        <f>G11</f>
        <v>申請する様式は令和４年度　次世代ＺＥＨ＋実証事業のものか。</v>
      </c>
      <c r="Q11" s="704" t="s">
        <v>347</v>
      </c>
      <c r="R11" s="471"/>
      <c r="S11" s="262"/>
      <c r="T11" s="262"/>
      <c r="U11" s="262"/>
      <c r="V11" s="262"/>
      <c r="W11" s="262"/>
      <c r="X11" s="262"/>
      <c r="Y11" s="262"/>
      <c r="Z11" s="262"/>
      <c r="AA11" s="262"/>
      <c r="AB11" s="262"/>
      <c r="AC11" s="262"/>
      <c r="AD11" s="262"/>
      <c r="AE11" s="262"/>
      <c r="AF11" s="262"/>
      <c r="AG11" s="262"/>
    </row>
    <row r="12" spans="1:33" ht="42.75" customHeight="1">
      <c r="A12" s="262"/>
      <c r="B12" s="1372"/>
      <c r="C12" s="1375"/>
      <c r="D12" s="1376"/>
      <c r="E12" s="1375"/>
      <c r="F12" s="1376"/>
      <c r="G12" s="689" t="s">
        <v>225</v>
      </c>
      <c r="H12" s="684"/>
      <c r="I12" s="276"/>
      <c r="J12" s="271"/>
      <c r="K12" s="1354"/>
      <c r="L12" s="1355"/>
      <c r="M12" s="1351"/>
      <c r="N12" s="1355"/>
      <c r="O12" s="1351"/>
      <c r="P12" s="705" t="str">
        <f>G12</f>
        <v>必要事項が記入されているか。</v>
      </c>
      <c r="Q12" s="706" t="s">
        <v>347</v>
      </c>
      <c r="R12" s="471"/>
      <c r="S12" s="262"/>
      <c r="T12" s="262"/>
      <c r="U12" s="262"/>
      <c r="V12" s="262"/>
      <c r="W12" s="262"/>
      <c r="X12" s="262"/>
      <c r="Y12" s="262"/>
      <c r="Z12" s="262"/>
      <c r="AA12" s="262"/>
      <c r="AB12" s="262"/>
      <c r="AC12" s="262"/>
      <c r="AD12" s="262"/>
      <c r="AE12" s="262"/>
      <c r="AF12" s="262"/>
      <c r="AG12" s="262"/>
    </row>
    <row r="13" spans="1:33" ht="42.75" customHeight="1">
      <c r="A13" s="262"/>
      <c r="B13" s="1371" t="s">
        <v>226</v>
      </c>
      <c r="C13" s="1373" t="s">
        <v>227</v>
      </c>
      <c r="D13" s="1374"/>
      <c r="E13" s="1398" t="s">
        <v>417</v>
      </c>
      <c r="F13" s="1399"/>
      <c r="G13" s="687" t="s">
        <v>228</v>
      </c>
      <c r="H13" s="680"/>
      <c r="I13" s="276"/>
      <c r="J13" s="271"/>
      <c r="K13" s="1323" t="str">
        <f>B13</f>
        <v>②</v>
      </c>
      <c r="L13" s="1325" t="str">
        <f>C13</f>
        <v>誓約書</v>
      </c>
      <c r="M13" s="1326"/>
      <c r="N13" s="1356" t="str">
        <f>E13</f>
        <v>申請者１</v>
      </c>
      <c r="O13" s="1330"/>
      <c r="P13" s="703" t="str">
        <f>G13</f>
        <v>交付申請書に記載のものと整合性がとれているか。</v>
      </c>
      <c r="Q13" s="704" t="s">
        <v>347</v>
      </c>
      <c r="R13" s="471"/>
      <c r="S13" s="262"/>
      <c r="T13" s="262"/>
      <c r="U13" s="262"/>
      <c r="V13" s="262"/>
      <c r="W13" s="262"/>
      <c r="X13" s="262"/>
      <c r="Y13" s="262"/>
      <c r="Z13" s="262"/>
      <c r="AA13" s="262"/>
      <c r="AB13" s="262"/>
      <c r="AC13" s="262"/>
      <c r="AD13" s="262"/>
      <c r="AE13" s="262"/>
      <c r="AF13" s="262"/>
      <c r="AG13" s="262"/>
    </row>
    <row r="14" spans="1:33" ht="42.75" customHeight="1">
      <c r="A14" s="262"/>
      <c r="B14" s="1372"/>
      <c r="C14" s="1375"/>
      <c r="D14" s="1376"/>
      <c r="E14" s="1400" t="s">
        <v>418</v>
      </c>
      <c r="F14" s="1401"/>
      <c r="G14" s="688" t="s">
        <v>228</v>
      </c>
      <c r="H14" s="682"/>
      <c r="I14" s="276"/>
      <c r="J14" s="271"/>
      <c r="K14" s="1354"/>
      <c r="L14" s="1355"/>
      <c r="M14" s="1351"/>
      <c r="N14" s="1357" t="str">
        <f t="shared" ref="N14:N15" si="0">E14</f>
        <v>申請者２
共同申請者がいる場合のみ</v>
      </c>
      <c r="O14" s="1353"/>
      <c r="P14" s="712" t="str">
        <f t="shared" ref="P14:P35" si="1">G14</f>
        <v>交付申請書に記載のものと整合性がとれているか。</v>
      </c>
      <c r="Q14" s="713" t="s">
        <v>347</v>
      </c>
      <c r="R14" s="471"/>
      <c r="S14" s="262"/>
      <c r="T14" s="262"/>
      <c r="U14" s="262"/>
      <c r="V14" s="262"/>
      <c r="W14" s="262"/>
      <c r="X14" s="262"/>
      <c r="Y14" s="262"/>
      <c r="Z14" s="262"/>
      <c r="AA14" s="262"/>
      <c r="AB14" s="262"/>
      <c r="AC14" s="262"/>
      <c r="AD14" s="262"/>
      <c r="AE14" s="262"/>
      <c r="AF14" s="262"/>
      <c r="AG14" s="262"/>
    </row>
    <row r="15" spans="1:33" ht="42.75" customHeight="1">
      <c r="A15" s="262"/>
      <c r="B15" s="1395"/>
      <c r="C15" s="1396"/>
      <c r="D15" s="1397"/>
      <c r="E15" s="1402" t="s">
        <v>419</v>
      </c>
      <c r="F15" s="1389"/>
      <c r="G15" s="689" t="s">
        <v>228</v>
      </c>
      <c r="H15" s="684"/>
      <c r="I15" s="276"/>
      <c r="J15" s="271"/>
      <c r="K15" s="1324"/>
      <c r="L15" s="1327"/>
      <c r="M15" s="1328"/>
      <c r="N15" s="1358" t="str">
        <f t="shared" si="0"/>
        <v>手続代行者</v>
      </c>
      <c r="O15" s="1332"/>
      <c r="P15" s="705" t="str">
        <f t="shared" si="1"/>
        <v>交付申請書に記載のものと整合性がとれているか。</v>
      </c>
      <c r="Q15" s="706" t="s">
        <v>347</v>
      </c>
      <c r="R15" s="471"/>
      <c r="S15" s="262"/>
      <c r="T15" s="262"/>
      <c r="U15" s="262"/>
      <c r="V15" s="262"/>
      <c r="W15" s="262"/>
      <c r="X15" s="262"/>
      <c r="Y15" s="262"/>
      <c r="Z15" s="262"/>
      <c r="AA15" s="262"/>
      <c r="AB15" s="262"/>
      <c r="AC15" s="262"/>
      <c r="AD15" s="262"/>
      <c r="AE15" s="262"/>
      <c r="AF15" s="262"/>
      <c r="AG15" s="262"/>
    </row>
    <row r="16" spans="1:33" ht="42.75" customHeight="1">
      <c r="A16" s="262"/>
      <c r="B16" s="478" t="s">
        <v>113</v>
      </c>
      <c r="C16" s="1403" t="s">
        <v>429</v>
      </c>
      <c r="D16" s="1404"/>
      <c r="E16" s="1405" t="s">
        <v>420</v>
      </c>
      <c r="F16" s="1376"/>
      <c r="G16" s="685" t="s">
        <v>229</v>
      </c>
      <c r="H16" s="686"/>
      <c r="I16" s="276"/>
      <c r="J16" s="271"/>
      <c r="K16" s="481" t="str">
        <f>B16</f>
        <v>③</v>
      </c>
      <c r="L16" s="1348" t="str">
        <f>C16</f>
        <v>事業概要書</v>
      </c>
      <c r="M16" s="1349"/>
      <c r="N16" s="1350" t="str">
        <f t="shared" ref="N16:N35" si="2">E16</f>
        <v>事業概要書全般</v>
      </c>
      <c r="O16" s="1351"/>
      <c r="P16" s="708" t="str">
        <f t="shared" si="1"/>
        <v>申請する住宅の内容等、交付申請時の必要事項が全て記入されているか。</v>
      </c>
      <c r="Q16" s="709" t="s">
        <v>347</v>
      </c>
      <c r="R16" s="471"/>
      <c r="S16" s="262"/>
      <c r="T16" s="262"/>
      <c r="U16" s="262"/>
      <c r="V16" s="262"/>
      <c r="W16" s="262"/>
      <c r="X16" s="262"/>
      <c r="Y16" s="262"/>
      <c r="Z16" s="262"/>
      <c r="AA16" s="262"/>
      <c r="AB16" s="262"/>
      <c r="AC16" s="262"/>
      <c r="AD16" s="262"/>
      <c r="AE16" s="262"/>
      <c r="AF16" s="262"/>
      <c r="AG16" s="262"/>
    </row>
    <row r="17" spans="1:33" ht="42.75" customHeight="1">
      <c r="A17" s="262"/>
      <c r="B17" s="1371" t="s">
        <v>230</v>
      </c>
      <c r="C17" s="1382" t="s">
        <v>421</v>
      </c>
      <c r="D17" s="1383"/>
      <c r="E17" s="1406" t="s">
        <v>421</v>
      </c>
      <c r="F17" s="1399"/>
      <c r="G17" s="679" t="s">
        <v>232</v>
      </c>
      <c r="H17" s="680"/>
      <c r="I17" s="276"/>
      <c r="J17" s="271"/>
      <c r="K17" s="1323" t="str">
        <f>B17</f>
        <v>④</v>
      </c>
      <c r="L17" s="1334" t="str">
        <f>C17</f>
        <v>交付申請額算出表</v>
      </c>
      <c r="M17" s="1410"/>
      <c r="N17" s="1329" t="str">
        <f t="shared" si="2"/>
        <v>交付申請額算出表</v>
      </c>
      <c r="O17" s="1330"/>
      <c r="P17" s="703" t="str">
        <f t="shared" si="1"/>
        <v>合計金額は正しく表示されているか。</v>
      </c>
      <c r="Q17" s="704" t="s">
        <v>347</v>
      </c>
      <c r="R17" s="471"/>
      <c r="S17" s="262"/>
      <c r="T17" s="262"/>
      <c r="U17" s="262"/>
      <c r="V17" s="262"/>
      <c r="W17" s="262"/>
      <c r="X17" s="262"/>
      <c r="Y17" s="262"/>
      <c r="Z17" s="262"/>
      <c r="AA17" s="262"/>
      <c r="AB17" s="262"/>
      <c r="AC17" s="262"/>
      <c r="AD17" s="262"/>
      <c r="AE17" s="262"/>
      <c r="AF17" s="262"/>
      <c r="AG17" s="262"/>
    </row>
    <row r="18" spans="1:33" ht="42.75" customHeight="1">
      <c r="A18" s="262"/>
      <c r="B18" s="1380"/>
      <c r="C18" s="1384"/>
      <c r="D18" s="1385"/>
      <c r="E18" s="1407" t="s">
        <v>422</v>
      </c>
      <c r="F18" s="1401"/>
      <c r="G18" s="681" t="s">
        <v>233</v>
      </c>
      <c r="H18" s="682"/>
      <c r="I18" s="276"/>
      <c r="J18" s="271"/>
      <c r="K18" s="1408"/>
      <c r="L18" s="1411"/>
      <c r="M18" s="1412"/>
      <c r="N18" s="1352" t="str">
        <f t="shared" si="2"/>
        <v>蓄電システム明細
蓄電システムを補助対象にする場合のみ</v>
      </c>
      <c r="O18" s="1353"/>
      <c r="P18" s="712" t="str">
        <f t="shared" si="1"/>
        <v>申請する蓄電システムの設備情報、補助対象費用の算出、算出業者名の記入等、
必要事項が全て記入されているか。</v>
      </c>
      <c r="Q18" s="713" t="s">
        <v>347</v>
      </c>
      <c r="R18" s="471"/>
      <c r="S18" s="262"/>
      <c r="T18" s="262"/>
      <c r="U18" s="262"/>
      <c r="V18" s="262"/>
      <c r="W18" s="262"/>
      <c r="X18" s="262"/>
      <c r="Y18" s="262"/>
      <c r="Z18" s="262"/>
      <c r="AA18" s="262"/>
      <c r="AB18" s="262"/>
      <c r="AC18" s="262"/>
      <c r="AD18" s="262"/>
      <c r="AE18" s="262"/>
      <c r="AF18" s="262"/>
      <c r="AG18" s="262"/>
    </row>
    <row r="19" spans="1:33" ht="42.75" customHeight="1">
      <c r="A19" s="262"/>
      <c r="B19" s="1380"/>
      <c r="C19" s="1384"/>
      <c r="D19" s="1385"/>
      <c r="E19" s="1407" t="s">
        <v>414</v>
      </c>
      <c r="F19" s="1415"/>
      <c r="G19" s="681" t="s">
        <v>234</v>
      </c>
      <c r="H19" s="682"/>
      <c r="I19" s="276"/>
      <c r="J19" s="271"/>
      <c r="K19" s="1408"/>
      <c r="L19" s="1411"/>
      <c r="M19" s="1412"/>
      <c r="N19" s="1352" t="str">
        <f t="shared" si="2"/>
        <v>Ｖ２Ｈ充電設備（充放電設備）明細
Ｖ２Ｈ充電設備（充放電設備）を補助対象にする場合のみ</v>
      </c>
      <c r="O19" s="1353"/>
      <c r="P19" s="712" t="str">
        <f t="shared" si="1"/>
        <v>申請するＶ２Ｈ充電設備（充放電設備）の設備情報、補助対象費用の算出等、必要事項が全て記入されているか。</v>
      </c>
      <c r="Q19" s="713" t="s">
        <v>347</v>
      </c>
      <c r="R19" s="471"/>
      <c r="S19" s="262"/>
      <c r="T19" s="262"/>
      <c r="U19" s="262"/>
      <c r="V19" s="262"/>
      <c r="W19" s="262"/>
      <c r="X19" s="262"/>
      <c r="Y19" s="262"/>
      <c r="Z19" s="262"/>
      <c r="AA19" s="262"/>
      <c r="AB19" s="262"/>
      <c r="AC19" s="262"/>
      <c r="AD19" s="262"/>
      <c r="AE19" s="262"/>
      <c r="AF19" s="262"/>
      <c r="AG19" s="262"/>
    </row>
    <row r="20" spans="1:33" ht="42.75" customHeight="1">
      <c r="A20" s="262"/>
      <c r="B20" s="1381"/>
      <c r="C20" s="1386"/>
      <c r="D20" s="1387"/>
      <c r="E20" s="1388" t="s">
        <v>423</v>
      </c>
      <c r="F20" s="1389"/>
      <c r="G20" s="683" t="s">
        <v>415</v>
      </c>
      <c r="H20" s="684"/>
      <c r="I20" s="276"/>
      <c r="J20" s="271"/>
      <c r="K20" s="1409"/>
      <c r="L20" s="1413"/>
      <c r="M20" s="1414"/>
      <c r="N20" s="1331" t="str">
        <f>E20</f>
        <v>太陽熱利用温水システム明細
太陽熱利用温水システムを補助対象にする場合のみ</v>
      </c>
      <c r="O20" s="1365"/>
      <c r="P20" s="705" t="str">
        <f>G20</f>
        <v>申請する太陽熱利用温水システムの設備情報、補助対象費用の算出等、必要事項が全て記入されているか。</v>
      </c>
      <c r="Q20" s="706" t="s">
        <v>433</v>
      </c>
      <c r="R20" s="471"/>
      <c r="S20" s="262"/>
      <c r="T20" s="262"/>
      <c r="U20" s="262"/>
      <c r="V20" s="262"/>
      <c r="W20" s="262"/>
      <c r="X20" s="262"/>
      <c r="Y20" s="262"/>
      <c r="Z20" s="262"/>
      <c r="AA20" s="262"/>
      <c r="AB20" s="262"/>
      <c r="AC20" s="262"/>
      <c r="AD20" s="262"/>
      <c r="AE20" s="262"/>
      <c r="AF20" s="262"/>
      <c r="AG20" s="262"/>
    </row>
    <row r="21" spans="1:33" ht="42.75" customHeight="1">
      <c r="A21" s="262"/>
      <c r="B21" s="478" t="s">
        <v>235</v>
      </c>
      <c r="C21" s="1373" t="s">
        <v>430</v>
      </c>
      <c r="D21" s="1374"/>
      <c r="E21" s="1432" t="s">
        <v>424</v>
      </c>
      <c r="F21" s="1397"/>
      <c r="G21" s="675" t="s">
        <v>236</v>
      </c>
      <c r="H21" s="678"/>
      <c r="I21" s="276"/>
      <c r="J21" s="271"/>
      <c r="K21" s="481" t="str">
        <f t="shared" ref="K21:L23" si="3">B21</f>
        <v>⑤</v>
      </c>
      <c r="L21" s="1325" t="str">
        <f t="shared" si="3"/>
        <v>建築図面</v>
      </c>
      <c r="M21" s="1326"/>
      <c r="N21" s="1361" t="str">
        <f t="shared" si="2"/>
        <v>配置図（設置図）</v>
      </c>
      <c r="O21" s="1328"/>
      <c r="P21" s="710" t="str">
        <f t="shared" si="1"/>
        <v>建設地と接する道路の種別、幅員が記載されているか。</v>
      </c>
      <c r="Q21" s="711" t="s">
        <v>347</v>
      </c>
      <c r="R21" s="471"/>
      <c r="S21" s="262"/>
      <c r="T21" s="262"/>
      <c r="U21" s="262"/>
      <c r="V21" s="262"/>
      <c r="W21" s="262"/>
      <c r="X21" s="262"/>
      <c r="Y21" s="262"/>
      <c r="Z21" s="262"/>
      <c r="AA21" s="262"/>
      <c r="AB21" s="262"/>
      <c r="AC21" s="262"/>
      <c r="AD21" s="262"/>
      <c r="AE21" s="262"/>
      <c r="AF21" s="262"/>
      <c r="AG21" s="262"/>
    </row>
    <row r="22" spans="1:33" ht="42.75" customHeight="1">
      <c r="A22" s="262"/>
      <c r="B22" s="479" t="s">
        <v>237</v>
      </c>
      <c r="C22" s="1422" t="s">
        <v>431</v>
      </c>
      <c r="D22" s="1404"/>
      <c r="E22" s="1377" t="s">
        <v>238</v>
      </c>
      <c r="F22" s="1374"/>
      <c r="G22" s="676" t="s">
        <v>239</v>
      </c>
      <c r="H22" s="677"/>
      <c r="I22" s="276"/>
      <c r="J22" s="271"/>
      <c r="K22" s="482" t="str">
        <f t="shared" si="3"/>
        <v>⑥</v>
      </c>
      <c r="L22" s="1362" t="str">
        <f t="shared" si="3"/>
        <v>【選択要件❸】
電気自動車を活用した
充電設備を選択した場合のみ</v>
      </c>
      <c r="M22" s="1349"/>
      <c r="N22" s="1359" t="str">
        <f t="shared" si="2"/>
        <v>設置図</v>
      </c>
      <c r="O22" s="1326"/>
      <c r="P22" s="701" t="str">
        <f t="shared" si="1"/>
        <v>電気自動車の保管（充電）場所及び電気自動車用コンセントの設置位置がわかるか。
※上記⑤配置図との兼用を可とする</v>
      </c>
      <c r="Q22" s="702" t="s">
        <v>347</v>
      </c>
      <c r="R22" s="471"/>
      <c r="S22" s="262"/>
      <c r="T22" s="262"/>
      <c r="U22" s="262"/>
      <c r="V22" s="262"/>
      <c r="W22" s="262"/>
      <c r="X22" s="262"/>
      <c r="Y22" s="262"/>
      <c r="Z22" s="262"/>
      <c r="AA22" s="262"/>
      <c r="AB22" s="262"/>
      <c r="AC22" s="262"/>
      <c r="AD22" s="262"/>
      <c r="AE22" s="262"/>
      <c r="AF22" s="262"/>
      <c r="AG22" s="262"/>
    </row>
    <row r="23" spans="1:33" ht="42.75" customHeight="1">
      <c r="A23" s="262"/>
      <c r="B23" s="1371" t="s">
        <v>98</v>
      </c>
      <c r="C23" s="1418" t="s">
        <v>383</v>
      </c>
      <c r="D23" s="1420" t="s">
        <v>385</v>
      </c>
      <c r="E23" s="1406" t="s">
        <v>425</v>
      </c>
      <c r="F23" s="1399"/>
      <c r="G23" s="692" t="s">
        <v>426</v>
      </c>
      <c r="H23" s="680"/>
      <c r="I23" s="276"/>
      <c r="J23" s="271"/>
      <c r="K23" s="1323" t="str">
        <f t="shared" si="3"/>
        <v>⑦</v>
      </c>
      <c r="L23" s="1360" t="str">
        <f t="shared" si="3"/>
        <v>Ｖ２Ｈ充電設備（充放電設備）を申請する場合</v>
      </c>
      <c r="M23" s="1363" t="str">
        <f>D23</f>
        <v>補助対象設備となる設備のカタログ
（Webカタログの印刷でも可）</v>
      </c>
      <c r="N23" s="1329" t="str">
        <f t="shared" si="2"/>
        <v>ページの明記</v>
      </c>
      <c r="O23" s="1330"/>
      <c r="P23" s="703" t="str">
        <f t="shared" si="1"/>
        <v>該当の設備が記載されたページを冒頭に記載しているか</v>
      </c>
      <c r="Q23" s="704" t="s">
        <v>311</v>
      </c>
      <c r="R23" s="471"/>
      <c r="S23" s="262"/>
      <c r="T23" s="262"/>
      <c r="U23" s="262"/>
      <c r="V23" s="262"/>
      <c r="W23" s="262"/>
      <c r="X23" s="262"/>
      <c r="Y23" s="262"/>
      <c r="Z23" s="262"/>
      <c r="AA23" s="262"/>
      <c r="AB23" s="262"/>
      <c r="AC23" s="262"/>
      <c r="AD23" s="262"/>
      <c r="AE23" s="262"/>
      <c r="AF23" s="262"/>
      <c r="AG23" s="262"/>
    </row>
    <row r="24" spans="1:33" ht="42.75" customHeight="1">
      <c r="A24" s="262"/>
      <c r="B24" s="1395"/>
      <c r="C24" s="1419"/>
      <c r="D24" s="1421"/>
      <c r="E24" s="1388" t="s">
        <v>240</v>
      </c>
      <c r="F24" s="1389"/>
      <c r="G24" s="693" t="s">
        <v>241</v>
      </c>
      <c r="H24" s="684"/>
      <c r="I24" s="276"/>
      <c r="J24" s="271"/>
      <c r="K24" s="1324"/>
      <c r="L24" s="1327"/>
      <c r="M24" s="1364"/>
      <c r="N24" s="1331" t="str">
        <f t="shared" si="2"/>
        <v>記載箇所の明記</v>
      </c>
      <c r="O24" s="1332"/>
      <c r="P24" s="705" t="str">
        <f t="shared" si="1"/>
        <v>該当の設備の型番が記載された箇所に蛍光ペン等でマークは入れているか。</v>
      </c>
      <c r="Q24" s="706" t="s">
        <v>311</v>
      </c>
      <c r="R24" s="471"/>
      <c r="S24" s="262"/>
      <c r="T24" s="262"/>
      <c r="U24" s="262"/>
      <c r="V24" s="262"/>
      <c r="W24" s="262"/>
      <c r="X24" s="262"/>
      <c r="Y24" s="262"/>
      <c r="Z24" s="262"/>
      <c r="AA24" s="262"/>
      <c r="AB24" s="262"/>
      <c r="AC24" s="262"/>
      <c r="AD24" s="262"/>
      <c r="AE24" s="262"/>
      <c r="AF24" s="262"/>
      <c r="AG24" s="262"/>
    </row>
    <row r="25" spans="1:33" ht="42.75" customHeight="1">
      <c r="A25" s="262"/>
      <c r="B25" s="1371" t="s">
        <v>242</v>
      </c>
      <c r="C25" s="1418" t="s">
        <v>384</v>
      </c>
      <c r="D25" s="1420" t="s">
        <v>385</v>
      </c>
      <c r="E25" s="1406" t="s">
        <v>425</v>
      </c>
      <c r="F25" s="1399"/>
      <c r="G25" s="692" t="s">
        <v>426</v>
      </c>
      <c r="H25" s="680"/>
      <c r="I25" s="276"/>
      <c r="J25" s="271"/>
      <c r="K25" s="1323" t="str">
        <f>B25</f>
        <v>⑧</v>
      </c>
      <c r="L25" s="1360" t="str">
        <f>C25</f>
        <v>太陽熱利用温水システムを申請する場合</v>
      </c>
      <c r="M25" s="1363" t="str">
        <f>D25</f>
        <v>補助対象設備となる設備のカタログ
（Webカタログの印刷でも可）</v>
      </c>
      <c r="N25" s="1329" t="str">
        <f t="shared" si="2"/>
        <v>ページの明記</v>
      </c>
      <c r="O25" s="1330"/>
      <c r="P25" s="703" t="str">
        <f t="shared" si="1"/>
        <v>該当の設備が記載されたページを冒頭に記載しているか</v>
      </c>
      <c r="Q25" s="704" t="s">
        <v>347</v>
      </c>
      <c r="R25" s="471"/>
      <c r="S25" s="262"/>
      <c r="T25" s="262"/>
      <c r="U25" s="262"/>
      <c r="V25" s="262"/>
      <c r="W25" s="262"/>
      <c r="X25" s="262"/>
      <c r="Y25" s="262"/>
      <c r="Z25" s="262"/>
      <c r="AA25" s="262"/>
      <c r="AB25" s="262"/>
      <c r="AC25" s="262"/>
      <c r="AD25" s="262"/>
      <c r="AE25" s="262"/>
      <c r="AF25" s="262"/>
      <c r="AG25" s="262"/>
    </row>
    <row r="26" spans="1:33" ht="42.75" customHeight="1">
      <c r="A26" s="262"/>
      <c r="B26" s="1395"/>
      <c r="C26" s="1419"/>
      <c r="D26" s="1421"/>
      <c r="E26" s="1388" t="s">
        <v>240</v>
      </c>
      <c r="F26" s="1389"/>
      <c r="G26" s="693" t="s">
        <v>243</v>
      </c>
      <c r="H26" s="684"/>
      <c r="I26" s="276"/>
      <c r="J26" s="271"/>
      <c r="K26" s="1324"/>
      <c r="L26" s="1327"/>
      <c r="M26" s="1364"/>
      <c r="N26" s="1331" t="str">
        <f t="shared" si="2"/>
        <v>記載箇所の明記</v>
      </c>
      <c r="O26" s="1332"/>
      <c r="P26" s="705" t="str">
        <f t="shared" si="1"/>
        <v>該当の設備の仕様情報が記載された箇所に蛍光ペン等でマークは入れているか。</v>
      </c>
      <c r="Q26" s="706" t="s">
        <v>347</v>
      </c>
      <c r="R26" s="471"/>
      <c r="S26" s="262"/>
      <c r="T26" s="262"/>
      <c r="U26" s="262"/>
      <c r="V26" s="262"/>
      <c r="W26" s="262"/>
      <c r="X26" s="262"/>
      <c r="Y26" s="262"/>
      <c r="Z26" s="262"/>
      <c r="AA26" s="262"/>
      <c r="AB26" s="262"/>
      <c r="AC26" s="262"/>
      <c r="AD26" s="262"/>
      <c r="AE26" s="262"/>
      <c r="AF26" s="262"/>
      <c r="AG26" s="262"/>
    </row>
    <row r="27" spans="1:33" ht="42.75" customHeight="1">
      <c r="A27" s="262"/>
      <c r="B27" s="1371" t="s">
        <v>244</v>
      </c>
      <c r="C27" s="1373" t="s">
        <v>432</v>
      </c>
      <c r="D27" s="1390"/>
      <c r="E27" s="1438" t="s">
        <v>245</v>
      </c>
      <c r="F27" s="1399"/>
      <c r="G27" s="692" t="s">
        <v>246</v>
      </c>
      <c r="H27" s="680"/>
      <c r="I27" s="276"/>
      <c r="J27" s="271"/>
      <c r="K27" s="1323" t="str">
        <f>B27</f>
        <v>⑨</v>
      </c>
      <c r="L27" s="1325" t="str">
        <f>C27</f>
        <v>リースの場合</v>
      </c>
      <c r="M27" s="1427"/>
      <c r="N27" s="1439" t="str">
        <f t="shared" si="2"/>
        <v>リース契約書（案）</v>
      </c>
      <c r="O27" s="1440"/>
      <c r="P27" s="720" t="str">
        <f t="shared" si="1"/>
        <v>交付申請書の申請者の記載内容との整合性はとれているか。</v>
      </c>
      <c r="Q27" s="721" t="s">
        <v>347</v>
      </c>
      <c r="R27" s="471"/>
      <c r="S27" s="262"/>
      <c r="T27" s="262"/>
      <c r="U27" s="262"/>
      <c r="V27" s="262"/>
      <c r="W27" s="262"/>
      <c r="X27" s="262"/>
      <c r="Y27" s="262"/>
      <c r="Z27" s="262"/>
      <c r="AA27" s="262"/>
      <c r="AB27" s="262"/>
      <c r="AC27" s="262"/>
      <c r="AD27" s="262"/>
      <c r="AE27" s="262"/>
      <c r="AF27" s="262"/>
      <c r="AG27" s="262"/>
    </row>
    <row r="28" spans="1:33" ht="42.75" customHeight="1">
      <c r="A28" s="262"/>
      <c r="B28" s="1380"/>
      <c r="C28" s="1391"/>
      <c r="D28" s="1392"/>
      <c r="E28" s="1437" t="s">
        <v>140</v>
      </c>
      <c r="F28" s="1401"/>
      <c r="G28" s="694" t="s">
        <v>247</v>
      </c>
      <c r="H28" s="682"/>
      <c r="I28" s="276"/>
      <c r="J28" s="271"/>
      <c r="K28" s="1408"/>
      <c r="L28" s="1428"/>
      <c r="M28" s="1429"/>
      <c r="N28" s="1441" t="str">
        <f t="shared" si="2"/>
        <v>リース料金計算書</v>
      </c>
      <c r="O28" s="1442"/>
      <c r="P28" s="722" t="str">
        <f t="shared" si="1"/>
        <v>契約開始日、契約終了日、契約期間、費用の全てが記入されているか。</v>
      </c>
      <c r="Q28" s="723" t="s">
        <v>347</v>
      </c>
      <c r="R28" s="471"/>
      <c r="S28" s="262"/>
      <c r="T28" s="262"/>
      <c r="U28" s="262"/>
      <c r="V28" s="262"/>
      <c r="W28" s="262"/>
      <c r="X28" s="262"/>
      <c r="Y28" s="262"/>
      <c r="Z28" s="262"/>
      <c r="AA28" s="262"/>
      <c r="AB28" s="262"/>
      <c r="AC28" s="262"/>
      <c r="AD28" s="262"/>
      <c r="AE28" s="262"/>
      <c r="AF28" s="262"/>
      <c r="AG28" s="262"/>
    </row>
    <row r="29" spans="1:33" ht="42.75" customHeight="1">
      <c r="A29" s="262"/>
      <c r="B29" s="1381"/>
      <c r="C29" s="1393"/>
      <c r="D29" s="1394"/>
      <c r="E29" s="1435" t="s">
        <v>427</v>
      </c>
      <c r="F29" s="1436"/>
      <c r="G29" s="693" t="s">
        <v>428</v>
      </c>
      <c r="H29" s="684"/>
      <c r="I29" s="276"/>
      <c r="J29" s="271"/>
      <c r="K29" s="1409"/>
      <c r="L29" s="1430"/>
      <c r="M29" s="1431"/>
      <c r="N29" s="1433" t="str">
        <f>E29</f>
        <v>役員名簿</v>
      </c>
      <c r="O29" s="1434"/>
      <c r="P29" s="724" t="str">
        <f t="shared" si="1"/>
        <v>氏名、生年月日、会社名及び役職名が記載されているか</v>
      </c>
      <c r="Q29" s="725" t="s">
        <v>433</v>
      </c>
      <c r="R29" s="471"/>
      <c r="S29" s="262"/>
      <c r="T29" s="262"/>
      <c r="U29" s="262"/>
      <c r="V29" s="262"/>
      <c r="W29" s="262"/>
      <c r="X29" s="262"/>
      <c r="Y29" s="262"/>
      <c r="Z29" s="262"/>
      <c r="AA29" s="262"/>
      <c r="AB29" s="262"/>
      <c r="AC29" s="262"/>
      <c r="AD29" s="262"/>
      <c r="AE29" s="262"/>
      <c r="AF29" s="262"/>
      <c r="AG29" s="262"/>
    </row>
    <row r="30" spans="1:33" ht="42.75" customHeight="1">
      <c r="A30" s="262"/>
      <c r="B30" s="716" t="s">
        <v>437</v>
      </c>
      <c r="C30" s="1422" t="s">
        <v>438</v>
      </c>
      <c r="D30" s="1423"/>
      <c r="E30" s="1425" t="s">
        <v>439</v>
      </c>
      <c r="F30" s="1426"/>
      <c r="G30" s="718" t="s">
        <v>440</v>
      </c>
      <c r="H30" s="719"/>
      <c r="I30" s="276"/>
      <c r="J30" s="271"/>
      <c r="K30" s="717" t="str">
        <f>B30</f>
        <v>⑩</v>
      </c>
      <c r="L30" s="1362" t="str">
        <f>C30</f>
        <v>誓約書</v>
      </c>
      <c r="M30" s="1424"/>
      <c r="N30" s="1335" t="str">
        <f>E30</f>
        <v>各項目</v>
      </c>
      <c r="O30" s="1336"/>
      <c r="P30" s="710" t="str">
        <f t="shared" si="1"/>
        <v>各項目個別に丁寧に説明し、申請者の厳正な確認・合意を得ているか。</v>
      </c>
      <c r="Q30" s="709" t="s">
        <v>433</v>
      </c>
      <c r="R30" s="471"/>
      <c r="S30" s="262"/>
      <c r="T30" s="262"/>
      <c r="U30" s="262"/>
      <c r="V30" s="262"/>
      <c r="W30" s="262"/>
      <c r="X30" s="262"/>
      <c r="Y30" s="262"/>
      <c r="Z30" s="262"/>
      <c r="AA30" s="262"/>
      <c r="AB30" s="262"/>
      <c r="AC30" s="262"/>
      <c r="AD30" s="262"/>
      <c r="AE30" s="262"/>
      <c r="AF30" s="262"/>
      <c r="AG30" s="262"/>
    </row>
    <row r="31" spans="1:33" ht="42.75" customHeight="1">
      <c r="A31" s="262"/>
      <c r="B31" s="1371" t="s">
        <v>378</v>
      </c>
      <c r="C31" s="1382" t="s">
        <v>248</v>
      </c>
      <c r="D31" s="1374"/>
      <c r="E31" s="1406" t="s">
        <v>249</v>
      </c>
      <c r="F31" s="1399"/>
      <c r="G31" s="695" t="s">
        <v>250</v>
      </c>
      <c r="H31" s="680"/>
      <c r="I31" s="276"/>
      <c r="J31" s="271"/>
      <c r="K31" s="1323" t="str">
        <f>B31</f>
        <v>⑪</v>
      </c>
      <c r="L31" s="1334" t="str">
        <f>C31</f>
        <v>本人確認書類の写し</v>
      </c>
      <c r="M31" s="1326"/>
      <c r="N31" s="1329" t="str">
        <f t="shared" si="2"/>
        <v>発行日</v>
      </c>
      <c r="O31" s="1330"/>
      <c r="P31" s="703" t="str">
        <f t="shared" si="1"/>
        <v>有効期限内のものであるか。</v>
      </c>
      <c r="Q31" s="704" t="s">
        <v>347</v>
      </c>
      <c r="R31" s="471"/>
      <c r="S31" s="262"/>
      <c r="T31" s="262"/>
      <c r="U31" s="262"/>
      <c r="V31" s="262"/>
      <c r="W31" s="262"/>
      <c r="X31" s="262"/>
      <c r="Y31" s="262"/>
      <c r="Z31" s="262"/>
      <c r="AA31" s="262"/>
      <c r="AB31" s="262"/>
      <c r="AC31" s="262"/>
      <c r="AD31" s="262"/>
      <c r="AE31" s="262"/>
      <c r="AF31" s="262"/>
      <c r="AG31" s="262"/>
    </row>
    <row r="32" spans="1:33" ht="42.75" customHeight="1">
      <c r="A32" s="262"/>
      <c r="B32" s="1395"/>
      <c r="C32" s="1396"/>
      <c r="D32" s="1397"/>
      <c r="E32" s="1388" t="s">
        <v>251</v>
      </c>
      <c r="F32" s="1389"/>
      <c r="G32" s="696" t="s">
        <v>252</v>
      </c>
      <c r="H32" s="684"/>
      <c r="I32" s="276"/>
      <c r="J32" s="271"/>
      <c r="K32" s="1324"/>
      <c r="L32" s="1327"/>
      <c r="M32" s="1328"/>
      <c r="N32" s="1331" t="str">
        <f t="shared" si="2"/>
        <v>登録者</v>
      </c>
      <c r="O32" s="1332"/>
      <c r="P32" s="705" t="str">
        <f t="shared" si="1"/>
        <v>申請者本人のものであるか。</v>
      </c>
      <c r="Q32" s="706" t="s">
        <v>347</v>
      </c>
      <c r="R32" s="471"/>
      <c r="S32" s="262"/>
      <c r="T32" s="262"/>
      <c r="U32" s="262"/>
      <c r="V32" s="262"/>
      <c r="W32" s="262"/>
      <c r="X32" s="262"/>
      <c r="Y32" s="262"/>
      <c r="Z32" s="262"/>
      <c r="AA32" s="262"/>
      <c r="AB32" s="262"/>
      <c r="AC32" s="262"/>
      <c r="AD32" s="262"/>
      <c r="AE32" s="262"/>
      <c r="AF32" s="262"/>
      <c r="AG32" s="262"/>
    </row>
    <row r="33" spans="1:33" ht="42.75" customHeight="1">
      <c r="A33" s="262"/>
      <c r="B33" s="480" t="s">
        <v>380</v>
      </c>
      <c r="C33" s="1416" t="s">
        <v>382</v>
      </c>
      <c r="D33" s="1417"/>
      <c r="E33" s="697" t="s">
        <v>400</v>
      </c>
      <c r="F33" s="673"/>
      <c r="G33" s="698" t="s">
        <v>379</v>
      </c>
      <c r="H33" s="686"/>
      <c r="I33" s="278"/>
      <c r="J33" s="271"/>
      <c r="K33" s="483" t="str">
        <f>B33</f>
        <v>⑫</v>
      </c>
      <c r="L33" s="1321" t="str">
        <f>C33</f>
        <v>確認済証　（売主名義）の写し
（次世代ZEH＋（建売住宅）実証事業の場合）</v>
      </c>
      <c r="M33" s="1322"/>
      <c r="N33" s="707" t="str">
        <f t="shared" si="2"/>
        <v>確認済証</v>
      </c>
      <c r="O33" s="674"/>
      <c r="P33" s="708" t="str">
        <f t="shared" si="1"/>
        <v>売主名義のものであるか。</v>
      </c>
      <c r="Q33" s="709" t="s">
        <v>347</v>
      </c>
      <c r="R33" s="473"/>
      <c r="S33" s="262"/>
      <c r="T33" s="262"/>
      <c r="U33" s="262"/>
      <c r="V33" s="262"/>
      <c r="W33" s="262"/>
      <c r="X33" s="262"/>
      <c r="Y33" s="262"/>
      <c r="Z33" s="262"/>
      <c r="AA33" s="262"/>
      <c r="AB33" s="262"/>
      <c r="AC33" s="262"/>
      <c r="AD33" s="262"/>
      <c r="AE33" s="262"/>
      <c r="AF33" s="262"/>
      <c r="AG33" s="262"/>
    </row>
    <row r="34" spans="1:33" ht="42.75" customHeight="1">
      <c r="A34" s="262"/>
      <c r="B34" s="1371" t="s">
        <v>436</v>
      </c>
      <c r="C34" s="1373" t="s">
        <v>253</v>
      </c>
      <c r="D34" s="1374"/>
      <c r="E34" s="1406" t="s">
        <v>434</v>
      </c>
      <c r="F34" s="1399"/>
      <c r="G34" s="699" t="s">
        <v>254</v>
      </c>
      <c r="H34" s="680"/>
      <c r="I34" s="276"/>
      <c r="J34" s="271"/>
      <c r="K34" s="1323" t="str">
        <f>B34</f>
        <v>⑬</v>
      </c>
      <c r="L34" s="1325" t="str">
        <f>C34</f>
        <v>提出書類内容チェックリスト</v>
      </c>
      <c r="M34" s="1326"/>
      <c r="N34" s="1329" t="str">
        <f t="shared" si="2"/>
        <v>申請書ファイルの背表紙（郵送の場合）</v>
      </c>
      <c r="O34" s="1330"/>
      <c r="P34" s="703" t="str">
        <f t="shared" si="1"/>
        <v>申請書ファイルに背表紙を付けているか。</v>
      </c>
      <c r="Q34" s="704" t="s">
        <v>347</v>
      </c>
      <c r="R34" s="471"/>
      <c r="S34" s="262"/>
      <c r="T34" s="262"/>
      <c r="U34" s="262"/>
      <c r="V34" s="262"/>
      <c r="W34" s="262"/>
      <c r="X34" s="262"/>
      <c r="Y34" s="262"/>
      <c r="Z34" s="262"/>
      <c r="AA34" s="262"/>
      <c r="AB34" s="262"/>
      <c r="AC34" s="262"/>
      <c r="AD34" s="262"/>
      <c r="AE34" s="262"/>
      <c r="AF34" s="262"/>
      <c r="AG34" s="262"/>
    </row>
    <row r="35" spans="1:33" ht="42.75" customHeight="1">
      <c r="A35" s="262"/>
      <c r="B35" s="1395"/>
      <c r="C35" s="1396"/>
      <c r="D35" s="1397"/>
      <c r="E35" s="1388" t="s">
        <v>401</v>
      </c>
      <c r="F35" s="1389"/>
      <c r="G35" s="700" t="s">
        <v>255</v>
      </c>
      <c r="H35" s="684"/>
      <c r="I35" s="276"/>
      <c r="J35" s="271"/>
      <c r="K35" s="1324"/>
      <c r="L35" s="1327"/>
      <c r="M35" s="1328"/>
      <c r="N35" s="1331" t="str">
        <f t="shared" si="2"/>
        <v>チェックの確認</v>
      </c>
      <c r="O35" s="1332"/>
      <c r="P35" s="705" t="str">
        <f t="shared" si="1"/>
        <v>提出書類内容チェックリストに確認漏れはないか。</v>
      </c>
      <c r="Q35" s="706" t="s">
        <v>347</v>
      </c>
      <c r="R35" s="471"/>
      <c r="S35" s="262"/>
      <c r="T35" s="262"/>
      <c r="U35" s="262"/>
      <c r="V35" s="262"/>
      <c r="W35" s="262"/>
      <c r="X35" s="262"/>
      <c r="Y35" s="262"/>
      <c r="Z35" s="262"/>
      <c r="AA35" s="262"/>
      <c r="AB35" s="262"/>
      <c r="AC35" s="262"/>
      <c r="AD35" s="262"/>
      <c r="AE35" s="262"/>
      <c r="AF35" s="262"/>
      <c r="AG35" s="262"/>
    </row>
    <row r="36" spans="1:33" ht="30" customHeight="1">
      <c r="A36" s="262"/>
      <c r="B36" s="1378"/>
      <c r="C36" s="1379"/>
      <c r="D36" s="1379"/>
      <c r="E36" s="1379"/>
      <c r="F36" s="1379"/>
      <c r="G36" s="1379"/>
      <c r="H36" s="1379"/>
      <c r="I36" s="277"/>
      <c r="J36" s="279"/>
      <c r="K36" s="1318"/>
      <c r="L36" s="1319"/>
      <c r="M36" s="1319"/>
      <c r="N36" s="1319"/>
      <c r="O36" s="1319"/>
      <c r="P36" s="1319"/>
      <c r="Q36" s="1319"/>
      <c r="R36" s="474"/>
    </row>
    <row r="37" spans="1:33" ht="13.5" hidden="1" customHeight="1">
      <c r="A37" s="262"/>
      <c r="B37" s="262"/>
      <c r="C37" s="262"/>
      <c r="D37" s="262"/>
      <c r="E37" s="262"/>
      <c r="F37" s="262"/>
      <c r="G37" s="262"/>
      <c r="H37" s="262"/>
      <c r="I37" s="262"/>
      <c r="J37" s="263"/>
      <c r="K37" s="460"/>
      <c r="L37" s="460"/>
      <c r="M37" s="460"/>
      <c r="N37" s="460"/>
      <c r="O37" s="460"/>
      <c r="P37" s="460"/>
      <c r="Q37" s="460"/>
      <c r="R37" s="460"/>
      <c r="S37" s="262"/>
      <c r="T37" s="262"/>
      <c r="U37" s="262"/>
      <c r="V37" s="262"/>
      <c r="W37" s="262"/>
      <c r="X37" s="262"/>
      <c r="Y37" s="262"/>
      <c r="Z37" s="262"/>
      <c r="AA37" s="262"/>
      <c r="AB37" s="262"/>
      <c r="AC37" s="262"/>
      <c r="AD37" s="262"/>
      <c r="AE37" s="262"/>
      <c r="AF37" s="262"/>
      <c r="AG37" s="262"/>
    </row>
    <row r="38" spans="1:33" ht="13.5" hidden="1" customHeight="1">
      <c r="A38" s="262"/>
      <c r="B38" s="262"/>
      <c r="C38" s="262"/>
      <c r="D38" s="262"/>
      <c r="E38" s="262"/>
      <c r="F38" s="262"/>
      <c r="G38" s="262"/>
      <c r="H38" s="262"/>
      <c r="I38" s="262"/>
      <c r="J38" s="263"/>
      <c r="K38" s="460"/>
      <c r="L38" s="460"/>
      <c r="M38" s="460"/>
      <c r="N38" s="460"/>
      <c r="O38" s="460"/>
      <c r="P38" s="460"/>
      <c r="Q38" s="460"/>
      <c r="R38" s="460"/>
      <c r="S38" s="262"/>
      <c r="T38" s="262"/>
      <c r="U38" s="262"/>
      <c r="V38" s="262"/>
      <c r="W38" s="262"/>
      <c r="X38" s="262"/>
      <c r="Y38" s="262"/>
      <c r="Z38" s="262"/>
      <c r="AA38" s="262"/>
      <c r="AB38" s="262"/>
      <c r="AC38" s="262"/>
      <c r="AD38" s="262"/>
      <c r="AE38" s="262"/>
      <c r="AF38" s="262"/>
      <c r="AG38" s="262"/>
    </row>
    <row r="39" spans="1:33" ht="13.5" hidden="1" customHeight="1">
      <c r="A39" s="262"/>
      <c r="B39" s="262"/>
      <c r="C39" s="262"/>
      <c r="D39" s="262"/>
      <c r="E39" s="262"/>
      <c r="F39" s="262"/>
      <c r="G39" s="262"/>
      <c r="H39" s="262"/>
      <c r="I39" s="262"/>
      <c r="J39" s="263"/>
      <c r="K39" s="460"/>
      <c r="L39" s="460"/>
      <c r="M39" s="460"/>
      <c r="N39" s="460"/>
      <c r="O39" s="460"/>
      <c r="P39" s="460"/>
      <c r="Q39" s="460"/>
      <c r="R39" s="460"/>
      <c r="S39" s="262"/>
      <c r="T39" s="262"/>
      <c r="U39" s="262"/>
      <c r="V39" s="262"/>
      <c r="W39" s="262"/>
      <c r="X39" s="262"/>
      <c r="Y39" s="262"/>
      <c r="Z39" s="262"/>
      <c r="AA39" s="262"/>
      <c r="AB39" s="262"/>
      <c r="AC39" s="262"/>
      <c r="AD39" s="262"/>
      <c r="AE39" s="262"/>
      <c r="AF39" s="262"/>
      <c r="AG39" s="262"/>
    </row>
    <row r="40" spans="1:33" ht="13.5" hidden="1" customHeight="1">
      <c r="A40" s="262"/>
      <c r="B40" s="262"/>
      <c r="C40" s="262"/>
      <c r="D40" s="262"/>
      <c r="E40" s="262"/>
      <c r="F40" s="262"/>
      <c r="J40" s="263"/>
      <c r="K40" s="460"/>
      <c r="L40" s="460"/>
      <c r="M40" s="460"/>
      <c r="N40" s="460"/>
      <c r="O40" s="460"/>
      <c r="P40" s="475"/>
      <c r="Q40" s="475"/>
      <c r="R40" s="475"/>
      <c r="S40" s="262"/>
      <c r="T40" s="262"/>
      <c r="U40" s="262"/>
      <c r="V40" s="262"/>
      <c r="W40" s="262"/>
      <c r="X40" s="262"/>
      <c r="Y40" s="262"/>
      <c r="Z40" s="262"/>
      <c r="AA40" s="262"/>
      <c r="AB40" s="262"/>
      <c r="AC40" s="262"/>
      <c r="AD40" s="262"/>
      <c r="AE40" s="262"/>
      <c r="AF40" s="262"/>
      <c r="AG40" s="262"/>
    </row>
    <row r="41" spans="1:33" ht="13.5" hidden="1" customHeight="1">
      <c r="A41" s="262"/>
      <c r="B41" s="262"/>
      <c r="C41" s="262"/>
      <c r="D41" s="262"/>
      <c r="E41" s="262"/>
      <c r="F41" s="262"/>
      <c r="G41" s="262"/>
      <c r="H41" s="262"/>
      <c r="I41" s="262"/>
      <c r="J41" s="263"/>
      <c r="K41" s="460"/>
      <c r="L41" s="460"/>
      <c r="M41" s="460"/>
      <c r="N41" s="460"/>
      <c r="O41" s="460"/>
      <c r="P41" s="460"/>
      <c r="Q41" s="460"/>
      <c r="R41" s="460"/>
      <c r="S41" s="262"/>
      <c r="T41" s="262"/>
      <c r="U41" s="262"/>
      <c r="V41" s="262"/>
      <c r="W41" s="262"/>
      <c r="X41" s="262"/>
      <c r="Y41" s="262"/>
      <c r="Z41" s="262"/>
      <c r="AA41" s="262"/>
      <c r="AB41" s="262"/>
      <c r="AC41" s="262"/>
      <c r="AD41" s="262"/>
      <c r="AE41" s="262"/>
      <c r="AF41" s="262"/>
      <c r="AG41" s="262"/>
    </row>
    <row r="42" spans="1:33" ht="13.5" hidden="1" customHeight="1">
      <c r="A42" s="262"/>
      <c r="B42" s="262"/>
      <c r="C42" s="262"/>
      <c r="D42" s="262"/>
      <c r="E42" s="262"/>
      <c r="F42" s="262"/>
      <c r="G42" s="262"/>
      <c r="H42" s="262"/>
      <c r="I42" s="262"/>
      <c r="J42" s="263"/>
      <c r="K42" s="460"/>
      <c r="L42" s="460"/>
      <c r="M42" s="460"/>
      <c r="N42" s="460"/>
      <c r="O42" s="460"/>
      <c r="P42" s="460"/>
      <c r="Q42" s="460"/>
      <c r="R42" s="460"/>
      <c r="S42" s="262"/>
      <c r="T42" s="262"/>
      <c r="U42" s="262"/>
      <c r="V42" s="262"/>
      <c r="W42" s="262"/>
      <c r="X42" s="262"/>
      <c r="Y42" s="262"/>
      <c r="Z42" s="262"/>
      <c r="AA42" s="262"/>
      <c r="AB42" s="262"/>
      <c r="AC42" s="262"/>
      <c r="AD42" s="262"/>
      <c r="AE42" s="262"/>
      <c r="AF42" s="262"/>
      <c r="AG42" s="262"/>
    </row>
    <row r="43" spans="1:33" ht="13.5" hidden="1" customHeight="1">
      <c r="A43" s="262"/>
      <c r="B43" s="262"/>
      <c r="C43" s="262"/>
      <c r="D43" s="262"/>
      <c r="E43" s="262"/>
      <c r="F43" s="262"/>
      <c r="G43" s="262"/>
      <c r="H43" s="262"/>
      <c r="I43" s="262"/>
      <c r="J43" s="263"/>
      <c r="K43" s="460"/>
      <c r="L43" s="460"/>
      <c r="M43" s="460"/>
      <c r="N43" s="460"/>
      <c r="O43" s="460"/>
      <c r="P43" s="460"/>
      <c r="Q43" s="460"/>
      <c r="R43" s="460"/>
      <c r="S43" s="262"/>
      <c r="T43" s="262"/>
      <c r="U43" s="262"/>
      <c r="V43" s="262"/>
      <c r="W43" s="262"/>
      <c r="X43" s="262"/>
      <c r="Y43" s="262"/>
      <c r="Z43" s="262"/>
      <c r="AA43" s="262"/>
      <c r="AB43" s="262"/>
      <c r="AC43" s="262"/>
      <c r="AD43" s="262"/>
      <c r="AE43" s="262"/>
      <c r="AF43" s="262"/>
      <c r="AG43" s="262"/>
    </row>
    <row r="44" spans="1:33" ht="13.5" hidden="1" customHeight="1">
      <c r="A44" s="262"/>
      <c r="B44" s="262"/>
      <c r="C44" s="262"/>
      <c r="D44" s="262"/>
      <c r="E44" s="262"/>
      <c r="F44" s="262"/>
      <c r="G44" s="262"/>
      <c r="H44" s="262"/>
      <c r="I44" s="262"/>
      <c r="J44" s="263"/>
      <c r="K44" s="460"/>
      <c r="L44" s="460"/>
      <c r="M44" s="460"/>
      <c r="N44" s="460"/>
      <c r="O44" s="460"/>
      <c r="P44" s="460"/>
      <c r="Q44" s="460"/>
      <c r="R44" s="460"/>
      <c r="S44" s="262"/>
      <c r="T44" s="262"/>
      <c r="U44" s="262"/>
      <c r="V44" s="262"/>
      <c r="W44" s="262"/>
      <c r="X44" s="262"/>
      <c r="Y44" s="262"/>
      <c r="Z44" s="262"/>
      <c r="AA44" s="262"/>
      <c r="AB44" s="262"/>
      <c r="AC44" s="262"/>
      <c r="AD44" s="262"/>
      <c r="AE44" s="262"/>
      <c r="AF44" s="262"/>
      <c r="AG44" s="262"/>
    </row>
    <row r="45" spans="1:33" ht="13.5" hidden="1" customHeight="1">
      <c r="A45" s="262"/>
      <c r="B45" s="262"/>
      <c r="C45" s="262"/>
      <c r="D45" s="262"/>
      <c r="E45" s="262"/>
      <c r="F45" s="262"/>
      <c r="G45" s="262"/>
      <c r="H45" s="262"/>
      <c r="I45" s="262"/>
      <c r="J45" s="263"/>
      <c r="K45" s="460"/>
      <c r="L45" s="460"/>
      <c r="M45" s="460"/>
      <c r="N45" s="460"/>
      <c r="O45" s="460"/>
      <c r="P45" s="460"/>
      <c r="Q45" s="460"/>
      <c r="R45" s="460"/>
      <c r="S45" s="262"/>
      <c r="T45" s="262"/>
      <c r="U45" s="262"/>
      <c r="V45" s="262"/>
      <c r="W45" s="262"/>
      <c r="X45" s="262"/>
      <c r="Y45" s="262"/>
      <c r="Z45" s="262"/>
      <c r="AA45" s="262"/>
      <c r="AB45" s="262"/>
      <c r="AC45" s="262"/>
      <c r="AD45" s="262"/>
      <c r="AE45" s="262"/>
      <c r="AF45" s="262"/>
      <c r="AG45" s="262"/>
    </row>
    <row r="46" spans="1:33" ht="13.5" hidden="1" customHeight="1">
      <c r="A46" s="262"/>
      <c r="B46" s="262"/>
      <c r="C46" s="262"/>
      <c r="D46" s="262"/>
      <c r="E46" s="262"/>
      <c r="F46" s="262"/>
      <c r="G46" s="262"/>
      <c r="H46" s="262"/>
      <c r="I46" s="262"/>
      <c r="J46" s="263"/>
      <c r="K46" s="460"/>
      <c r="L46" s="460"/>
      <c r="M46" s="460"/>
      <c r="N46" s="460"/>
      <c r="O46" s="460"/>
      <c r="P46" s="460"/>
      <c r="Q46" s="460"/>
      <c r="R46" s="460"/>
      <c r="S46" s="262"/>
      <c r="T46" s="262"/>
      <c r="U46" s="262"/>
      <c r="V46" s="262"/>
      <c r="W46" s="262"/>
      <c r="X46" s="262"/>
      <c r="Y46" s="262"/>
      <c r="Z46" s="262"/>
      <c r="AA46" s="262"/>
      <c r="AB46" s="262"/>
      <c r="AC46" s="262"/>
      <c r="AD46" s="262"/>
      <c r="AE46" s="262"/>
      <c r="AF46" s="262"/>
      <c r="AG46" s="262"/>
    </row>
    <row r="47" spans="1:33" ht="13.5" hidden="1" customHeight="1">
      <c r="A47" s="262"/>
      <c r="B47" s="262"/>
      <c r="C47" s="262"/>
      <c r="D47" s="262"/>
      <c r="E47" s="262"/>
      <c r="F47" s="262"/>
      <c r="G47" s="1333"/>
      <c r="H47" s="1333"/>
      <c r="I47" s="270"/>
      <c r="J47" s="263"/>
      <c r="K47" s="460"/>
      <c r="L47" s="460"/>
      <c r="M47" s="460"/>
      <c r="N47" s="460"/>
      <c r="O47" s="460"/>
      <c r="P47" s="1320"/>
      <c r="Q47" s="1320"/>
      <c r="R47" s="465"/>
      <c r="S47" s="262"/>
      <c r="T47" s="262"/>
      <c r="U47" s="262"/>
      <c r="V47" s="262"/>
      <c r="W47" s="262"/>
      <c r="X47" s="262"/>
      <c r="Y47" s="262"/>
      <c r="Z47" s="262"/>
      <c r="AA47" s="262"/>
      <c r="AB47" s="262"/>
      <c r="AC47" s="262"/>
      <c r="AD47" s="262"/>
      <c r="AE47" s="262"/>
      <c r="AF47" s="262"/>
      <c r="AG47" s="262"/>
    </row>
    <row r="48" spans="1:33" ht="13.5" hidden="1" customHeight="1">
      <c r="A48" s="262"/>
      <c r="B48" s="262"/>
      <c r="C48" s="262"/>
      <c r="D48" s="262"/>
      <c r="E48" s="262"/>
      <c r="F48" s="262"/>
      <c r="G48" s="262"/>
      <c r="H48" s="262"/>
      <c r="I48" s="262"/>
      <c r="J48" s="263"/>
      <c r="K48" s="460"/>
      <c r="L48" s="460"/>
      <c r="M48" s="460"/>
      <c r="N48" s="460"/>
      <c r="O48" s="460"/>
      <c r="P48" s="460"/>
      <c r="Q48" s="460"/>
      <c r="R48" s="460"/>
      <c r="S48" s="262"/>
      <c r="T48" s="262"/>
      <c r="U48" s="262"/>
      <c r="V48" s="262"/>
      <c r="W48" s="262"/>
      <c r="X48" s="262"/>
      <c r="Y48" s="262"/>
      <c r="Z48" s="262"/>
      <c r="AA48" s="262"/>
      <c r="AB48" s="262"/>
      <c r="AC48" s="262"/>
      <c r="AD48" s="262"/>
      <c r="AE48" s="262"/>
      <c r="AF48" s="262"/>
      <c r="AG48" s="262"/>
    </row>
    <row r="49" spans="1:33" ht="13.5" hidden="1" customHeight="1">
      <c r="A49" s="262"/>
      <c r="B49" s="262"/>
      <c r="C49" s="262"/>
      <c r="D49" s="262"/>
      <c r="E49" s="262"/>
      <c r="F49" s="262"/>
      <c r="G49" s="262"/>
      <c r="H49" s="262"/>
      <c r="I49" s="262"/>
      <c r="J49" s="263"/>
      <c r="K49" s="460"/>
      <c r="L49" s="460"/>
      <c r="M49" s="460"/>
      <c r="N49" s="460"/>
      <c r="O49" s="460"/>
      <c r="P49" s="460"/>
      <c r="Q49" s="460"/>
      <c r="R49" s="460"/>
      <c r="S49" s="262"/>
      <c r="T49" s="262"/>
      <c r="U49" s="262"/>
      <c r="V49" s="262"/>
      <c r="W49" s="262"/>
      <c r="X49" s="262"/>
      <c r="Y49" s="262"/>
      <c r="Z49" s="262"/>
      <c r="AA49" s="262"/>
      <c r="AB49" s="262"/>
      <c r="AC49" s="262"/>
      <c r="AD49" s="262"/>
      <c r="AE49" s="262"/>
      <c r="AF49" s="262"/>
      <c r="AG49" s="262"/>
    </row>
    <row r="50" spans="1:33" ht="13.5" hidden="1" customHeight="1">
      <c r="A50" s="262"/>
      <c r="B50" s="262"/>
      <c r="C50" s="262"/>
      <c r="D50" s="262"/>
      <c r="E50" s="262"/>
      <c r="F50" s="262"/>
      <c r="G50" s="262"/>
      <c r="H50" s="262"/>
      <c r="I50" s="262"/>
      <c r="J50" s="263"/>
      <c r="K50" s="460"/>
      <c r="L50" s="460"/>
      <c r="M50" s="460"/>
      <c r="N50" s="460"/>
      <c r="O50" s="460"/>
      <c r="P50" s="460"/>
      <c r="Q50" s="460"/>
      <c r="R50" s="460"/>
      <c r="S50" s="262"/>
      <c r="T50" s="262"/>
      <c r="U50" s="262"/>
      <c r="V50" s="262"/>
      <c r="W50" s="262"/>
      <c r="X50" s="262"/>
      <c r="Y50" s="262"/>
      <c r="Z50" s="262"/>
      <c r="AA50" s="262"/>
      <c r="AB50" s="262"/>
      <c r="AC50" s="262"/>
      <c r="AD50" s="262"/>
      <c r="AE50" s="262"/>
      <c r="AF50" s="262"/>
      <c r="AG50" s="262"/>
    </row>
  </sheetData>
  <sheetProtection algorithmName="SHA-512" hashValue="TeTQ1tIzPEXXOEAb1guhM7TjthyXgIiVYO3l3Wp1Dx1CykjaK+JyQQQLJXFaNe3G4z0w8U1/Ac4GAlCB8as93w==" saltValue="5+WFj4/3uR6sBl88BKroqA==" spinCount="100000" sheet="1" objects="1" scenarios="1" selectLockedCells="1"/>
  <mergeCells count="110">
    <mergeCell ref="N29:O29"/>
    <mergeCell ref="E29:F29"/>
    <mergeCell ref="C22:D22"/>
    <mergeCell ref="E22:F22"/>
    <mergeCell ref="C23:C24"/>
    <mergeCell ref="D23:D24"/>
    <mergeCell ref="E28:F28"/>
    <mergeCell ref="E23:F23"/>
    <mergeCell ref="E24:F24"/>
    <mergeCell ref="E25:F25"/>
    <mergeCell ref="E26:F26"/>
    <mergeCell ref="E27:F27"/>
    <mergeCell ref="N27:O27"/>
    <mergeCell ref="N28:O28"/>
    <mergeCell ref="B31:B32"/>
    <mergeCell ref="C31:D32"/>
    <mergeCell ref="E31:F31"/>
    <mergeCell ref="E32:F32"/>
    <mergeCell ref="B34:B35"/>
    <mergeCell ref="C34:D35"/>
    <mergeCell ref="E34:F34"/>
    <mergeCell ref="K17:K20"/>
    <mergeCell ref="L17:M20"/>
    <mergeCell ref="E19:F19"/>
    <mergeCell ref="E35:F35"/>
    <mergeCell ref="C33:D33"/>
    <mergeCell ref="C25:C26"/>
    <mergeCell ref="D25:D26"/>
    <mergeCell ref="K31:K32"/>
    <mergeCell ref="C30:D30"/>
    <mergeCell ref="L30:M30"/>
    <mergeCell ref="E30:F30"/>
    <mergeCell ref="K27:K29"/>
    <mergeCell ref="L27:M29"/>
    <mergeCell ref="C21:D21"/>
    <mergeCell ref="E21:F21"/>
    <mergeCell ref="B8:D8"/>
    <mergeCell ref="E8:H8"/>
    <mergeCell ref="B9:D9"/>
    <mergeCell ref="E9:H9"/>
    <mergeCell ref="B11:B12"/>
    <mergeCell ref="C11:D12"/>
    <mergeCell ref="E11:F12"/>
    <mergeCell ref="B36:H36"/>
    <mergeCell ref="B17:B20"/>
    <mergeCell ref="C17:D20"/>
    <mergeCell ref="E20:F20"/>
    <mergeCell ref="B27:B29"/>
    <mergeCell ref="C27:D29"/>
    <mergeCell ref="B23:B24"/>
    <mergeCell ref="B25:B26"/>
    <mergeCell ref="B13:B15"/>
    <mergeCell ref="C13:D15"/>
    <mergeCell ref="E13:F13"/>
    <mergeCell ref="E14:F14"/>
    <mergeCell ref="E15:F15"/>
    <mergeCell ref="C16:D16"/>
    <mergeCell ref="E16:F16"/>
    <mergeCell ref="E17:F17"/>
    <mergeCell ref="E18:F18"/>
    <mergeCell ref="N19:O19"/>
    <mergeCell ref="K25:K26"/>
    <mergeCell ref="L25:L26"/>
    <mergeCell ref="L21:M21"/>
    <mergeCell ref="N21:O21"/>
    <mergeCell ref="L22:M22"/>
    <mergeCell ref="N22:O22"/>
    <mergeCell ref="K23:K24"/>
    <mergeCell ref="L23:L24"/>
    <mergeCell ref="M23:M24"/>
    <mergeCell ref="N23:O23"/>
    <mergeCell ref="N24:O24"/>
    <mergeCell ref="M25:M26"/>
    <mergeCell ref="N25:O25"/>
    <mergeCell ref="N26:O26"/>
    <mergeCell ref="N20:O20"/>
    <mergeCell ref="K13:K15"/>
    <mergeCell ref="L13:M15"/>
    <mergeCell ref="N13:O13"/>
    <mergeCell ref="N14:O14"/>
    <mergeCell ref="N15:O15"/>
    <mergeCell ref="L10:M10"/>
    <mergeCell ref="N10:O10"/>
    <mergeCell ref="K11:K12"/>
    <mergeCell ref="L11:M12"/>
    <mergeCell ref="N11:O12"/>
    <mergeCell ref="C10:D10"/>
    <mergeCell ref="E10:F10"/>
    <mergeCell ref="G2:H2"/>
    <mergeCell ref="K36:Q36"/>
    <mergeCell ref="P47:Q47"/>
    <mergeCell ref="L33:M33"/>
    <mergeCell ref="K34:K35"/>
    <mergeCell ref="L34:M35"/>
    <mergeCell ref="N34:O34"/>
    <mergeCell ref="N35:O35"/>
    <mergeCell ref="G47:H47"/>
    <mergeCell ref="L31:M32"/>
    <mergeCell ref="N31:O31"/>
    <mergeCell ref="N32:O32"/>
    <mergeCell ref="N30:O30"/>
    <mergeCell ref="P2:Q2"/>
    <mergeCell ref="K8:M8"/>
    <mergeCell ref="N8:Q8"/>
    <mergeCell ref="K9:M9"/>
    <mergeCell ref="N9:Q9"/>
    <mergeCell ref="L16:M16"/>
    <mergeCell ref="N16:O16"/>
    <mergeCell ref="N17:O17"/>
    <mergeCell ref="N18:O18"/>
  </mergeCells>
  <phoneticPr fontId="25"/>
  <conditionalFormatting sqref="H11:H35">
    <cfRule type="containsBlanks" dxfId="0" priority="3">
      <formula>LEN(TRIM(H11))=0</formula>
    </cfRule>
  </conditionalFormatting>
  <dataValidations count="1">
    <dataValidation type="list" allowBlank="1" showErrorMessage="1" sqref="H11:H35" xr:uid="{97C60BB4-C63C-4555-93A9-CFDC2837746D}">
      <formula1>"□,■"</formula1>
    </dataValidation>
  </dataValidations>
  <printOptions horizontalCentered="1"/>
  <pageMargins left="0.23622047244094491" right="0.13779527559055119" top="0.74803149606299213" bottom="0.74803149606299213" header="0" footer="0"/>
  <pageSetup paperSize="9" scale="59" orientation="portrait" r:id="rId1"/>
  <headerFooter>
    <oddHeader>&amp;L</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7B9A9-0030-485D-81EE-1282CC6EC457}">
  <sheetPr codeName="Sheet10"/>
  <dimension ref="A1:D13"/>
  <sheetViews>
    <sheetView showGridLines="0" workbookViewId="0">
      <selection activeCell="C6" sqref="C6"/>
    </sheetView>
  </sheetViews>
  <sheetFormatPr defaultRowHeight="14.25" customHeight="1"/>
  <cols>
    <col min="1" max="1" width="9.140625" style="290"/>
    <col min="2" max="2" width="5.42578125" style="291" customWidth="1"/>
    <col min="3" max="3" width="47.85546875" style="290" bestFit="1" customWidth="1"/>
    <col min="4" max="4" width="25.85546875" style="290" customWidth="1"/>
    <col min="5" max="16384" width="9.140625" style="290"/>
  </cols>
  <sheetData>
    <row r="1" spans="1:4" ht="14.25" customHeight="1">
      <c r="A1" s="293"/>
    </row>
    <row r="3" spans="1:4" ht="14.25" customHeight="1">
      <c r="B3" s="292" t="s">
        <v>394</v>
      </c>
    </row>
    <row r="5" spans="1:4" ht="27" customHeight="1">
      <c r="B5" s="300" t="s">
        <v>403</v>
      </c>
      <c r="C5" s="300" t="s">
        <v>404</v>
      </c>
      <c r="D5" s="300" t="s">
        <v>405</v>
      </c>
    </row>
    <row r="6" spans="1:4" ht="27" customHeight="1">
      <c r="B6" s="294">
        <v>1</v>
      </c>
      <c r="C6" s="297" t="s">
        <v>395</v>
      </c>
      <c r="D6" s="301"/>
    </row>
    <row r="7" spans="1:4" ht="27" customHeight="1">
      <c r="B7" s="295">
        <v>2</v>
      </c>
      <c r="C7" s="298" t="s">
        <v>388</v>
      </c>
      <c r="D7" s="302"/>
    </row>
    <row r="8" spans="1:4" ht="27" customHeight="1">
      <c r="B8" s="295">
        <v>3</v>
      </c>
      <c r="C8" s="298" t="s">
        <v>389</v>
      </c>
      <c r="D8" s="302"/>
    </row>
    <row r="9" spans="1:4" ht="27" customHeight="1">
      <c r="B9" s="295">
        <v>4</v>
      </c>
      <c r="C9" s="298" t="s">
        <v>390</v>
      </c>
      <c r="D9" s="302"/>
    </row>
    <row r="10" spans="1:4" ht="27" customHeight="1">
      <c r="B10" s="295">
        <v>5</v>
      </c>
      <c r="C10" s="298" t="s">
        <v>391</v>
      </c>
      <c r="D10" s="302"/>
    </row>
    <row r="11" spans="1:4" ht="27" customHeight="1">
      <c r="B11" s="295">
        <v>6</v>
      </c>
      <c r="C11" s="298" t="s">
        <v>392</v>
      </c>
      <c r="D11" s="302"/>
    </row>
    <row r="12" spans="1:4" ht="27" customHeight="1">
      <c r="B12" s="295">
        <v>7</v>
      </c>
      <c r="C12" s="298" t="s">
        <v>396</v>
      </c>
      <c r="D12" s="302"/>
    </row>
    <row r="13" spans="1:4" ht="27" customHeight="1">
      <c r="B13" s="296">
        <v>8</v>
      </c>
      <c r="C13" s="299" t="s">
        <v>393</v>
      </c>
      <c r="D13" s="303"/>
    </row>
  </sheetData>
  <sheetProtection algorithmName="SHA-512" hashValue="B28iTfHP8qG0eLgY3CQANs/wIJWxJ9ppy1HBVl9i87bQcxaLgTNDBcF1se+fF8eqcnwRbQ7184Lq+mGa4fs3rw==" saltValue="PfAiz9P+lCX7K58OOPo+8w==" spinCount="100000" sheet="1" objects="1" scenarios="1" selectLockedCells="1"/>
  <phoneticPr fontId="25"/>
  <hyperlinks>
    <hyperlink ref="C6" location="'様式第1_ZEH+_交付申請書'!A1" tooltip="【様式第1_ZEH+_交付申請書】に移動" display="様式第1_ZEH+_交付申請書" xr:uid="{4823F95C-2839-4233-B36A-503D805A73B7}"/>
    <hyperlink ref="C7" location="'3-2_ZEH+_交付申請額算出表'!A1" tooltip="【3-2_ZEH+_交付申請額算出表】に移動" display="3-2_ZEH+_交付申請額算出表" xr:uid="{79BCF43C-6FC0-4913-891F-D2131329C349}"/>
    <hyperlink ref="C8" location="'3-2_ZEH+_別紙1蓄電ｼｽﾃﾑ明細'!A1" tooltip="【3-2_ZEH+_別紙1蓄電ｼｽﾃﾑ明細】に移動" display="3-2_ZEH+_別紙1蓄電ｼｽﾃﾑ明細" xr:uid="{97D334FF-E262-4FB6-8FB8-EDC76A05AED6}"/>
    <hyperlink ref="C9" location="'3-2_ZEH+_別紙2V2H充電設備明細'!A1" tooltip="【3-2_ZEH+_別紙2V2H充電設備明細】に移動" display="3-2_ZEH+_別紙2V2H充電設備明細" xr:uid="{DB4AB4AE-AB50-4BA1-AD1C-7A8C1839D8B0}"/>
    <hyperlink ref="C10" location="'3-2_ZEH+_別紙3太陽熱利用温水ｼｽﾃﾑ明細'!A1" tooltip="【3-2_ZEH+_別紙3太陽熱利用温水ｼｽﾃﾑ明細】に移動" display="3-2_ZEH+_別紙3太陽熱利用温水ｼｽﾃﾑ明細" xr:uid="{5C21C744-E6F1-4C5F-9C0D-CC6E76EA759C}"/>
    <hyperlink ref="C11" location="'3-3_ZEH+リース料金計算書'!A1" tooltip="【3-3_ZEH+リース料金計算書】に移動" display="3-3_ZEH+リース料金計算書" xr:uid="{3E8768D0-AD6B-4C45-B800-08A720D1491D}"/>
    <hyperlink ref="C12" location="'3-4_ZEH+_誓約書'!A1" tooltip="【3-4_ZEH+_誓約書】に移動" display="3-4_ZEH+_誓約書" xr:uid="{BE988788-185B-40E6-91B3-49F8C24E5492}"/>
    <hyperlink ref="C13" location="'3-5_ZEH+_ﾁｪｯｸﾘｽﾄ '!A1" tooltip="【3-5_ZEH+_ﾁｪｯｸﾘｽﾄ 】に移動" display="3-5_ZEH+_ﾁｪｯｸﾘｽﾄ " xr:uid="{0EFF13C4-86E3-490A-8624-66007EFEFC1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EAD2E-CC94-4920-8F2F-5EBA55226E1C}">
  <sheetPr codeName="Sheet2"/>
  <dimension ref="A1:CK141"/>
  <sheetViews>
    <sheetView showGridLines="0" showWhiteSpace="0" zoomScale="70" zoomScaleNormal="70" zoomScaleSheetLayoutView="70" zoomScalePageLayoutView="40" workbookViewId="0">
      <selection activeCell="AF3" sqref="AF3:AI3"/>
    </sheetView>
  </sheetViews>
  <sheetFormatPr defaultColWidth="0" defaultRowHeight="15" customHeight="1" zeroHeight="1"/>
  <cols>
    <col min="1" max="44" width="3.140625" style="2" customWidth="1"/>
    <col min="45" max="45" width="5.28515625" style="234" customWidth="1"/>
    <col min="46" max="89" width="3.140625" style="230" customWidth="1"/>
    <col min="90" max="16384" width="12.7109375" style="2" hidden="1"/>
  </cols>
  <sheetData>
    <row r="1" spans="1:89" ht="30" customHeight="1">
      <c r="A1" s="795" t="s">
        <v>2</v>
      </c>
      <c r="B1" s="796"/>
      <c r="C1" s="796"/>
      <c r="D1" s="796"/>
      <c r="E1" s="796"/>
      <c r="F1" s="796"/>
      <c r="G1" s="796"/>
      <c r="H1" s="796"/>
      <c r="I1" s="796"/>
      <c r="J1" s="796"/>
      <c r="K1" s="53"/>
      <c r="L1" s="53"/>
      <c r="M1" s="53"/>
      <c r="N1" s="53"/>
      <c r="O1" s="53"/>
      <c r="P1" s="53"/>
      <c r="Q1" s="53"/>
      <c r="R1" s="53"/>
      <c r="S1" s="53"/>
      <c r="T1" s="53"/>
      <c r="U1" s="53"/>
      <c r="V1" s="53"/>
      <c r="W1" s="53"/>
      <c r="X1" s="53"/>
      <c r="Y1" s="53"/>
      <c r="Z1" s="53"/>
      <c r="AA1" s="53"/>
      <c r="AB1" s="53"/>
      <c r="AC1" s="53"/>
      <c r="AD1" s="53"/>
      <c r="AE1" s="797"/>
      <c r="AF1" s="798"/>
      <c r="AG1" s="798"/>
      <c r="AH1" s="798"/>
      <c r="AI1" s="798"/>
      <c r="AJ1" s="798"/>
      <c r="AK1" s="798"/>
      <c r="AL1" s="798"/>
      <c r="AM1" s="798"/>
      <c r="AN1" s="798"/>
      <c r="AO1" s="798"/>
      <c r="AP1" s="798"/>
      <c r="AQ1" s="798"/>
      <c r="AT1" s="789" t="str">
        <f>A1</f>
        <v>様式第１</v>
      </c>
      <c r="AU1" s="728"/>
      <c r="AV1" s="728"/>
      <c r="AW1" s="728"/>
      <c r="AX1" s="728"/>
      <c r="AY1" s="728"/>
      <c r="AZ1" s="728"/>
      <c r="BA1" s="728"/>
      <c r="BB1" s="728"/>
      <c r="BC1" s="728"/>
      <c r="BD1" s="337"/>
      <c r="BE1" s="337"/>
      <c r="BF1" s="337"/>
      <c r="BG1" s="337"/>
      <c r="BH1" s="337"/>
      <c r="BI1" s="337"/>
      <c r="BJ1" s="337"/>
      <c r="BK1" s="337"/>
      <c r="BL1" s="337"/>
      <c r="BM1" s="337"/>
      <c r="BN1" s="338"/>
      <c r="BO1" s="338"/>
      <c r="BP1" s="338"/>
      <c r="BQ1" s="338"/>
      <c r="BR1" s="338"/>
      <c r="BS1" s="338"/>
      <c r="BT1" s="338"/>
      <c r="BU1" s="338"/>
      <c r="BV1" s="338"/>
      <c r="BW1" s="338"/>
      <c r="BX1" s="743"/>
      <c r="BY1" s="730"/>
      <c r="BZ1" s="730"/>
      <c r="CA1" s="730"/>
      <c r="CB1" s="730"/>
      <c r="CC1" s="730"/>
      <c r="CD1" s="730"/>
      <c r="CE1" s="730"/>
      <c r="CF1" s="730"/>
      <c r="CG1" s="730"/>
      <c r="CH1" s="730"/>
      <c r="CI1" s="730"/>
      <c r="CJ1" s="730"/>
      <c r="CK1" s="339"/>
    </row>
    <row r="2" spans="1:89" ht="30" customHeight="1">
      <c r="A2" s="54"/>
      <c r="B2" s="55"/>
      <c r="C2" s="55"/>
      <c r="D2" s="56"/>
      <c r="E2" s="56"/>
      <c r="F2" s="57"/>
      <c r="G2" s="57"/>
      <c r="H2" s="55"/>
      <c r="I2" s="55"/>
      <c r="J2" s="55"/>
      <c r="K2" s="55"/>
      <c r="L2" s="55"/>
      <c r="M2" s="55"/>
      <c r="N2" s="55"/>
      <c r="O2" s="55"/>
      <c r="P2" s="55"/>
      <c r="Q2" s="55"/>
      <c r="R2" s="55"/>
      <c r="S2" s="55"/>
      <c r="T2" s="55"/>
      <c r="U2" s="55"/>
      <c r="V2" s="55"/>
      <c r="W2" s="55"/>
      <c r="X2" s="55"/>
      <c r="Y2" s="55"/>
      <c r="Z2" s="55"/>
      <c r="AA2" s="55"/>
      <c r="AB2" s="799"/>
      <c r="AC2" s="796"/>
      <c r="AD2" s="58"/>
      <c r="AE2" s="59"/>
      <c r="AF2" s="800"/>
      <c r="AG2" s="798"/>
      <c r="AH2" s="798"/>
      <c r="AI2" s="798"/>
      <c r="AJ2" s="60"/>
      <c r="AK2" s="61"/>
      <c r="AL2" s="61"/>
      <c r="AM2" s="801"/>
      <c r="AN2" s="796"/>
      <c r="AO2" s="796"/>
      <c r="AP2" s="60"/>
      <c r="AQ2" s="60"/>
      <c r="AT2" s="340"/>
      <c r="AU2" s="341"/>
      <c r="AV2" s="341"/>
      <c r="AW2" s="342"/>
      <c r="AX2" s="342"/>
      <c r="AY2" s="343"/>
      <c r="AZ2" s="343"/>
      <c r="BA2" s="341"/>
      <c r="BB2" s="341"/>
      <c r="BC2" s="341"/>
      <c r="BD2" s="341"/>
      <c r="BE2" s="341"/>
      <c r="BF2" s="341"/>
      <c r="BG2" s="341"/>
      <c r="BH2" s="341"/>
      <c r="BI2" s="341"/>
      <c r="BJ2" s="341"/>
      <c r="BK2" s="341"/>
      <c r="BL2" s="341"/>
      <c r="BM2" s="341"/>
      <c r="BN2" s="344"/>
      <c r="BO2" s="344"/>
      <c r="BP2" s="344"/>
      <c r="BQ2" s="344"/>
      <c r="BR2" s="344"/>
      <c r="BS2" s="344"/>
      <c r="BT2" s="344"/>
      <c r="BU2" s="790"/>
      <c r="BV2" s="728"/>
      <c r="BW2" s="345"/>
      <c r="BX2" s="344"/>
      <c r="BY2" s="791"/>
      <c r="BZ2" s="730"/>
      <c r="CA2" s="730"/>
      <c r="CB2" s="730"/>
      <c r="CC2" s="346"/>
      <c r="CD2" s="347"/>
      <c r="CE2" s="347"/>
      <c r="CF2" s="792"/>
      <c r="CG2" s="728"/>
      <c r="CH2" s="728"/>
      <c r="CI2" s="346"/>
      <c r="CJ2" s="346"/>
      <c r="CK2" s="339"/>
    </row>
    <row r="3" spans="1:89" ht="30" customHeight="1">
      <c r="A3" s="62"/>
      <c r="B3" s="62"/>
      <c r="C3" s="62"/>
      <c r="D3" s="63"/>
      <c r="E3" s="63"/>
      <c r="F3" s="64"/>
      <c r="G3" s="64"/>
      <c r="H3" s="62"/>
      <c r="I3" s="62"/>
      <c r="J3" s="62"/>
      <c r="K3" s="62"/>
      <c r="L3" s="62"/>
      <c r="M3" s="62"/>
      <c r="N3" s="62"/>
      <c r="O3" s="62"/>
      <c r="P3" s="62"/>
      <c r="Q3" s="62"/>
      <c r="R3" s="62"/>
      <c r="S3" s="62"/>
      <c r="T3" s="62"/>
      <c r="U3" s="62"/>
      <c r="V3" s="62"/>
      <c r="W3" s="62"/>
      <c r="X3" s="62"/>
      <c r="Y3" s="62"/>
      <c r="Z3" s="62"/>
      <c r="AA3" s="62"/>
      <c r="AB3" s="62"/>
      <c r="AC3" s="62"/>
      <c r="AD3" s="62"/>
      <c r="AE3" s="62"/>
      <c r="AF3" s="802"/>
      <c r="AG3" s="803"/>
      <c r="AH3" s="803"/>
      <c r="AI3" s="803"/>
      <c r="AJ3" s="60" t="s">
        <v>3</v>
      </c>
      <c r="AK3" s="804"/>
      <c r="AL3" s="803"/>
      <c r="AM3" s="60" t="s">
        <v>4</v>
      </c>
      <c r="AN3" s="804"/>
      <c r="AO3" s="803"/>
      <c r="AP3" s="60" t="s">
        <v>5</v>
      </c>
      <c r="AQ3" s="60"/>
      <c r="AT3" s="348"/>
      <c r="AU3" s="348"/>
      <c r="AV3" s="348"/>
      <c r="AW3" s="349"/>
      <c r="AX3" s="349"/>
      <c r="AY3" s="350"/>
      <c r="AZ3" s="350"/>
      <c r="BA3" s="348"/>
      <c r="BB3" s="348"/>
      <c r="BC3" s="348"/>
      <c r="BD3" s="348"/>
      <c r="BE3" s="348"/>
      <c r="BF3" s="348"/>
      <c r="BG3" s="348"/>
      <c r="BH3" s="348"/>
      <c r="BI3" s="348"/>
      <c r="BJ3" s="348"/>
      <c r="BK3" s="348"/>
      <c r="BL3" s="348"/>
      <c r="BM3" s="348"/>
      <c r="BN3" s="339"/>
      <c r="BO3" s="339"/>
      <c r="BP3" s="339"/>
      <c r="BQ3" s="339"/>
      <c r="BR3" s="339"/>
      <c r="BS3" s="339"/>
      <c r="BT3" s="339"/>
      <c r="BU3" s="339"/>
      <c r="BV3" s="339"/>
      <c r="BW3" s="339"/>
      <c r="BX3" s="339"/>
      <c r="BY3" s="793">
        <v>2022</v>
      </c>
      <c r="BZ3" s="793"/>
      <c r="CA3" s="793"/>
      <c r="CB3" s="793"/>
      <c r="CC3" s="238" t="s">
        <v>3</v>
      </c>
      <c r="CD3" s="794" t="s">
        <v>314</v>
      </c>
      <c r="CE3" s="794"/>
      <c r="CF3" s="238" t="s">
        <v>4</v>
      </c>
      <c r="CG3" s="794" t="s">
        <v>314</v>
      </c>
      <c r="CH3" s="794"/>
      <c r="CI3" s="238" t="s">
        <v>5</v>
      </c>
      <c r="CJ3" s="346"/>
      <c r="CK3" s="339"/>
    </row>
    <row r="4" spans="1:89" ht="30" customHeight="1">
      <c r="A4" s="62"/>
      <c r="B4" s="62"/>
      <c r="C4" s="62"/>
      <c r="D4" s="63"/>
      <c r="E4" s="63"/>
      <c r="F4" s="64"/>
      <c r="G4" s="64"/>
      <c r="H4" s="62"/>
      <c r="I4" s="62"/>
      <c r="J4" s="62"/>
      <c r="K4" s="62"/>
      <c r="L4" s="62"/>
      <c r="M4" s="62"/>
      <c r="N4" s="62"/>
      <c r="O4" s="62"/>
      <c r="P4" s="62"/>
      <c r="Q4" s="62"/>
      <c r="R4" s="62"/>
      <c r="S4" s="62"/>
      <c r="T4" s="62"/>
      <c r="U4" s="62"/>
      <c r="V4" s="62"/>
      <c r="W4" s="62"/>
      <c r="X4" s="62"/>
      <c r="Y4" s="62"/>
      <c r="Z4" s="62"/>
      <c r="AA4" s="62"/>
      <c r="AB4" s="62"/>
      <c r="AC4" s="62"/>
      <c r="AD4" s="62"/>
      <c r="AE4" s="62"/>
      <c r="AF4" s="65"/>
      <c r="AG4" s="65"/>
      <c r="AH4" s="65"/>
      <c r="AI4" s="65"/>
      <c r="AJ4" s="55" t="s">
        <v>6</v>
      </c>
      <c r="AK4" s="813" t="s">
        <v>7</v>
      </c>
      <c r="AL4" s="796"/>
      <c r="AM4" s="66" t="s">
        <v>8</v>
      </c>
      <c r="AN4" s="813" t="s">
        <v>295</v>
      </c>
      <c r="AO4" s="796"/>
      <c r="AP4" s="55" t="s">
        <v>9</v>
      </c>
      <c r="AQ4" s="55" t="s">
        <v>10</v>
      </c>
      <c r="AT4" s="348"/>
      <c r="AU4" s="348"/>
      <c r="AV4" s="348"/>
      <c r="AW4" s="349"/>
      <c r="AX4" s="349"/>
      <c r="AY4" s="350"/>
      <c r="AZ4" s="350"/>
      <c r="BA4" s="348"/>
      <c r="BB4" s="348"/>
      <c r="BC4" s="348"/>
      <c r="BD4" s="348"/>
      <c r="BE4" s="348"/>
      <c r="BF4" s="348"/>
      <c r="BG4" s="348"/>
      <c r="BH4" s="348"/>
      <c r="BI4" s="348"/>
      <c r="BJ4" s="348"/>
      <c r="BK4" s="348"/>
      <c r="BL4" s="348"/>
      <c r="BM4" s="348"/>
      <c r="BN4" s="339"/>
      <c r="BO4" s="339"/>
      <c r="BP4" s="339"/>
      <c r="BQ4" s="339"/>
      <c r="BR4" s="339"/>
      <c r="BS4" s="339"/>
      <c r="BT4" s="339"/>
      <c r="BU4" s="339"/>
      <c r="BV4" s="339"/>
      <c r="BW4" s="339"/>
      <c r="BX4" s="339"/>
      <c r="BY4" s="351"/>
      <c r="BZ4" s="351"/>
      <c r="CA4" s="351"/>
      <c r="CB4" s="351"/>
      <c r="CC4" s="344" t="s">
        <v>6</v>
      </c>
      <c r="CD4" s="744" t="s">
        <v>7</v>
      </c>
      <c r="CE4" s="728"/>
      <c r="CF4" s="352" t="s">
        <v>8</v>
      </c>
      <c r="CG4" s="744" t="s">
        <v>295</v>
      </c>
      <c r="CH4" s="728"/>
      <c r="CI4" s="344" t="s">
        <v>9</v>
      </c>
      <c r="CJ4" s="344" t="s">
        <v>10</v>
      </c>
      <c r="CK4" s="339"/>
    </row>
    <row r="5" spans="1:89" ht="30" customHeight="1">
      <c r="A5" s="60" t="s">
        <v>294</v>
      </c>
      <c r="B5" s="67"/>
      <c r="C5" s="67"/>
      <c r="D5" s="67"/>
      <c r="E5" s="67"/>
      <c r="F5" s="67"/>
      <c r="G5" s="67"/>
      <c r="H5" s="67"/>
      <c r="I5" s="68"/>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69"/>
      <c r="AM5" s="55"/>
      <c r="AN5" s="55"/>
      <c r="AO5" s="69"/>
      <c r="AP5" s="55"/>
      <c r="AQ5" s="55"/>
      <c r="AT5" s="353" t="str">
        <f>A5</f>
        <v>一般社団法人　低炭素投資促進機構</v>
      </c>
      <c r="AU5" s="354"/>
      <c r="AV5" s="354"/>
      <c r="AW5" s="354"/>
      <c r="AX5" s="354"/>
      <c r="AY5" s="354"/>
      <c r="AZ5" s="354"/>
      <c r="BA5" s="354"/>
      <c r="BB5" s="355"/>
      <c r="BC5" s="341"/>
      <c r="BD5" s="341"/>
      <c r="BE5" s="341"/>
      <c r="BF5" s="341"/>
      <c r="BG5" s="341"/>
      <c r="BH5" s="341"/>
      <c r="BI5" s="341"/>
      <c r="BJ5" s="341"/>
      <c r="BK5" s="341"/>
      <c r="BL5" s="341"/>
      <c r="BM5" s="341"/>
      <c r="BN5" s="344"/>
      <c r="BO5" s="344"/>
      <c r="BP5" s="344"/>
      <c r="BQ5" s="344"/>
      <c r="BR5" s="344"/>
      <c r="BS5" s="344"/>
      <c r="BT5" s="344"/>
      <c r="BU5" s="344"/>
      <c r="BV5" s="344"/>
      <c r="BW5" s="344"/>
      <c r="BX5" s="344"/>
      <c r="BY5" s="344"/>
      <c r="BZ5" s="344"/>
      <c r="CA5" s="344"/>
      <c r="CB5" s="344"/>
      <c r="CC5" s="344"/>
      <c r="CD5" s="344"/>
      <c r="CE5" s="356"/>
      <c r="CF5" s="344"/>
      <c r="CG5" s="344"/>
      <c r="CH5" s="356"/>
      <c r="CI5" s="344"/>
      <c r="CJ5" s="344"/>
      <c r="CK5" s="339"/>
    </row>
    <row r="6" spans="1:89" ht="30" customHeight="1">
      <c r="A6" s="60" t="s">
        <v>298</v>
      </c>
      <c r="B6" s="60"/>
      <c r="C6" s="60"/>
      <c r="D6" s="60"/>
      <c r="E6" s="60"/>
      <c r="F6" s="60"/>
      <c r="G6" s="60"/>
      <c r="H6" s="60"/>
      <c r="I6" s="60"/>
      <c r="J6" s="60"/>
      <c r="K6" s="60"/>
      <c r="L6" s="60"/>
      <c r="M6" s="60"/>
      <c r="N6" s="60"/>
      <c r="O6" s="55"/>
      <c r="P6" s="55"/>
      <c r="Q6" s="55"/>
      <c r="R6" s="55"/>
      <c r="S6" s="55"/>
      <c r="T6" s="55"/>
      <c r="U6" s="191"/>
      <c r="V6" s="55"/>
      <c r="W6" s="55"/>
      <c r="X6" s="55"/>
      <c r="Y6" s="55"/>
      <c r="Z6" s="55"/>
      <c r="AA6" s="55"/>
      <c r="AB6" s="55"/>
      <c r="AC6" s="55"/>
      <c r="AD6" s="55"/>
      <c r="AE6" s="55"/>
      <c r="AF6" s="55"/>
      <c r="AG6" s="55"/>
      <c r="AH6" s="55"/>
      <c r="AI6" s="55"/>
      <c r="AJ6" s="55"/>
      <c r="AK6" s="55"/>
      <c r="AL6" s="55"/>
      <c r="AM6" s="55"/>
      <c r="AN6" s="55"/>
      <c r="AO6" s="55"/>
      <c r="AP6" s="55"/>
      <c r="AQ6" s="55"/>
      <c r="AT6" s="353" t="str">
        <f>A6</f>
        <v>　　　　　　　理 事 長 　　 　殿</v>
      </c>
      <c r="AU6" s="353"/>
      <c r="AV6" s="353"/>
      <c r="AW6" s="353"/>
      <c r="AX6" s="353"/>
      <c r="AY6" s="353"/>
      <c r="AZ6" s="353"/>
      <c r="BA6" s="353"/>
      <c r="BB6" s="353"/>
      <c r="BC6" s="353"/>
      <c r="BD6" s="353"/>
      <c r="BE6" s="353"/>
      <c r="BF6" s="353"/>
      <c r="BG6" s="353"/>
      <c r="BH6" s="341"/>
      <c r="BI6" s="341"/>
      <c r="BJ6" s="341"/>
      <c r="BK6" s="341"/>
      <c r="BL6" s="341"/>
      <c r="BM6" s="341"/>
      <c r="BN6" s="344"/>
      <c r="BO6" s="344"/>
      <c r="BP6" s="344"/>
      <c r="BQ6" s="344"/>
      <c r="BR6" s="344"/>
      <c r="BS6" s="344"/>
      <c r="BT6" s="344"/>
      <c r="BU6" s="344"/>
      <c r="BV6" s="344"/>
      <c r="BW6" s="344"/>
      <c r="BX6" s="344"/>
      <c r="BY6" s="344"/>
      <c r="BZ6" s="344"/>
      <c r="CA6" s="344"/>
      <c r="CB6" s="344"/>
      <c r="CC6" s="344"/>
      <c r="CD6" s="344"/>
      <c r="CE6" s="344"/>
      <c r="CF6" s="344"/>
      <c r="CG6" s="344"/>
      <c r="CH6" s="344"/>
      <c r="CI6" s="344"/>
      <c r="CJ6" s="344"/>
      <c r="CK6" s="339"/>
    </row>
    <row r="7" spans="1:89" ht="30" customHeight="1">
      <c r="A7" s="60"/>
      <c r="B7" s="60"/>
      <c r="C7" s="60"/>
      <c r="D7" s="60"/>
      <c r="E7" s="60"/>
      <c r="F7" s="60"/>
      <c r="G7" s="60"/>
      <c r="H7" s="60"/>
      <c r="I7" s="60"/>
      <c r="J7" s="60"/>
      <c r="K7" s="60"/>
      <c r="L7" s="60"/>
      <c r="M7" s="60"/>
      <c r="N7" s="60"/>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T7" s="353"/>
      <c r="AU7" s="353"/>
      <c r="AV7" s="353"/>
      <c r="AW7" s="353"/>
      <c r="AX7" s="353"/>
      <c r="AY7" s="353"/>
      <c r="AZ7" s="353"/>
      <c r="BA7" s="353"/>
      <c r="BB7" s="353"/>
      <c r="BC7" s="353"/>
      <c r="BD7" s="353"/>
      <c r="BE7" s="353"/>
      <c r="BF7" s="353"/>
      <c r="BG7" s="353"/>
      <c r="BH7" s="341"/>
      <c r="BI7" s="341"/>
      <c r="BJ7" s="341"/>
      <c r="BK7" s="341"/>
      <c r="BL7" s="341"/>
      <c r="BM7" s="341"/>
      <c r="BN7" s="344"/>
      <c r="BO7" s="344"/>
      <c r="BP7" s="344"/>
      <c r="BQ7" s="344"/>
      <c r="BR7" s="344"/>
      <c r="BS7" s="344"/>
      <c r="BT7" s="344"/>
      <c r="BU7" s="344"/>
      <c r="BV7" s="344"/>
      <c r="BW7" s="344"/>
      <c r="BX7" s="344"/>
      <c r="BY7" s="344"/>
      <c r="BZ7" s="344"/>
      <c r="CA7" s="344"/>
      <c r="CB7" s="344"/>
      <c r="CC7" s="344"/>
      <c r="CD7" s="344"/>
      <c r="CE7" s="344"/>
      <c r="CF7" s="344"/>
      <c r="CG7" s="344"/>
      <c r="CH7" s="344"/>
      <c r="CI7" s="344"/>
      <c r="CJ7" s="344"/>
      <c r="CK7" s="339"/>
    </row>
    <row r="8" spans="1:89" ht="34.5" customHeight="1">
      <c r="A8" s="60"/>
      <c r="B8" s="55"/>
      <c r="C8" s="70"/>
      <c r="D8" s="70"/>
      <c r="E8" s="70"/>
      <c r="F8" s="70"/>
      <c r="G8" s="70"/>
      <c r="H8" s="805" t="s">
        <v>11</v>
      </c>
      <c r="I8" s="796"/>
      <c r="J8" s="796"/>
      <c r="K8" s="796"/>
      <c r="L8" s="796"/>
      <c r="M8" s="71"/>
      <c r="N8" s="806" t="s">
        <v>12</v>
      </c>
      <c r="O8" s="796"/>
      <c r="P8" s="796"/>
      <c r="Q8" s="796"/>
      <c r="R8" s="796"/>
      <c r="S8" s="55"/>
      <c r="T8" s="55"/>
      <c r="U8" s="72" t="s">
        <v>13</v>
      </c>
      <c r="V8" s="814"/>
      <c r="W8" s="803"/>
      <c r="X8" s="73" t="s">
        <v>14</v>
      </c>
      <c r="Y8" s="814"/>
      <c r="Z8" s="803"/>
      <c r="AA8" s="55"/>
      <c r="AB8" s="55"/>
      <c r="AC8" s="55"/>
      <c r="AD8" s="55"/>
      <c r="AE8" s="55"/>
      <c r="AF8" s="55"/>
      <c r="AG8" s="55"/>
      <c r="AH8" s="55"/>
      <c r="AI8" s="55"/>
      <c r="AJ8" s="55"/>
      <c r="AK8" s="55"/>
      <c r="AL8" s="55"/>
      <c r="AM8" s="55"/>
      <c r="AN8" s="55"/>
      <c r="AO8" s="55"/>
      <c r="AP8" s="55"/>
      <c r="AQ8" s="55"/>
      <c r="AS8" s="235"/>
      <c r="AT8" s="353"/>
      <c r="AU8" s="341"/>
      <c r="AV8" s="357"/>
      <c r="AW8" s="357"/>
      <c r="AX8" s="357"/>
      <c r="AY8" s="357"/>
      <c r="AZ8" s="357"/>
      <c r="BA8" s="785" t="s">
        <v>11</v>
      </c>
      <c r="BB8" s="728"/>
      <c r="BC8" s="728"/>
      <c r="BD8" s="728"/>
      <c r="BE8" s="728"/>
      <c r="BF8" s="358"/>
      <c r="BG8" s="772" t="s">
        <v>12</v>
      </c>
      <c r="BH8" s="728"/>
      <c r="BI8" s="728"/>
      <c r="BJ8" s="728"/>
      <c r="BK8" s="728"/>
      <c r="BL8" s="341"/>
      <c r="BM8" s="341"/>
      <c r="BN8" s="359" t="s">
        <v>13</v>
      </c>
      <c r="BO8" s="786" t="s">
        <v>315</v>
      </c>
      <c r="BP8" s="782"/>
      <c r="BQ8" s="360" t="s">
        <v>14</v>
      </c>
      <c r="BR8" s="786" t="s">
        <v>316</v>
      </c>
      <c r="BS8" s="782"/>
      <c r="BT8" s="344"/>
      <c r="BU8" s="344"/>
      <c r="BV8" s="344"/>
      <c r="BW8" s="344"/>
      <c r="BX8" s="344"/>
      <c r="BY8" s="344"/>
      <c r="BZ8" s="344"/>
      <c r="CA8" s="344"/>
      <c r="CB8" s="344"/>
      <c r="CC8" s="344"/>
      <c r="CD8" s="344"/>
      <c r="CE8" s="344"/>
      <c r="CF8" s="344"/>
      <c r="CG8" s="344"/>
      <c r="CH8" s="344"/>
      <c r="CI8" s="344"/>
      <c r="CJ8" s="344"/>
      <c r="CK8" s="339"/>
    </row>
    <row r="9" spans="1:89" ht="34.5" customHeight="1">
      <c r="A9" s="74"/>
      <c r="B9" s="74"/>
      <c r="C9" s="74"/>
      <c r="D9" s="63"/>
      <c r="E9" s="63"/>
      <c r="F9" s="64"/>
      <c r="G9" s="64"/>
      <c r="H9" s="805"/>
      <c r="I9" s="796"/>
      <c r="J9" s="796"/>
      <c r="K9" s="796"/>
      <c r="L9" s="796"/>
      <c r="M9" s="71"/>
      <c r="N9" s="806"/>
      <c r="O9" s="796"/>
      <c r="P9" s="796"/>
      <c r="Q9" s="796"/>
      <c r="R9" s="796"/>
      <c r="S9" s="66"/>
      <c r="T9" s="72"/>
      <c r="U9" s="807"/>
      <c r="V9" s="808"/>
      <c r="W9" s="808"/>
      <c r="X9" s="808"/>
      <c r="Y9" s="808"/>
      <c r="Z9" s="808"/>
      <c r="AA9" s="808"/>
      <c r="AB9" s="808"/>
      <c r="AC9" s="808"/>
      <c r="AD9" s="808"/>
      <c r="AE9" s="808"/>
      <c r="AF9" s="808"/>
      <c r="AG9" s="808"/>
      <c r="AH9" s="808"/>
      <c r="AI9" s="808"/>
      <c r="AJ9" s="808"/>
      <c r="AK9" s="808"/>
      <c r="AL9" s="808"/>
      <c r="AM9" s="808"/>
      <c r="AN9" s="808"/>
      <c r="AO9" s="808"/>
      <c r="AP9" s="75"/>
      <c r="AQ9" s="75"/>
      <c r="AT9" s="361"/>
      <c r="AU9" s="361"/>
      <c r="AV9" s="361"/>
      <c r="AW9" s="349"/>
      <c r="AX9" s="349"/>
      <c r="AY9" s="350"/>
      <c r="AZ9" s="350"/>
      <c r="BA9" s="785"/>
      <c r="BB9" s="728"/>
      <c r="BC9" s="728"/>
      <c r="BD9" s="728"/>
      <c r="BE9" s="728"/>
      <c r="BF9" s="358"/>
      <c r="BG9" s="772"/>
      <c r="BH9" s="728"/>
      <c r="BI9" s="728"/>
      <c r="BJ9" s="728"/>
      <c r="BK9" s="728"/>
      <c r="BL9" s="362"/>
      <c r="BM9" s="363"/>
      <c r="BN9" s="787" t="s">
        <v>317</v>
      </c>
      <c r="BO9" s="782"/>
      <c r="BP9" s="782"/>
      <c r="BQ9" s="782"/>
      <c r="BR9" s="782"/>
      <c r="BS9" s="782"/>
      <c r="BT9" s="782"/>
      <c r="BU9" s="782"/>
      <c r="BV9" s="782"/>
      <c r="BW9" s="782"/>
      <c r="BX9" s="782"/>
      <c r="BY9" s="782"/>
      <c r="BZ9" s="782"/>
      <c r="CA9" s="782"/>
      <c r="CB9" s="782"/>
      <c r="CC9" s="782"/>
      <c r="CD9" s="782"/>
      <c r="CE9" s="782"/>
      <c r="CF9" s="782"/>
      <c r="CG9" s="782"/>
      <c r="CH9" s="782"/>
      <c r="CI9" s="364"/>
      <c r="CJ9" s="364"/>
      <c r="CK9" s="339"/>
    </row>
    <row r="10" spans="1:89" ht="34.5" customHeight="1">
      <c r="A10" s="74"/>
      <c r="B10" s="74"/>
      <c r="C10" s="74"/>
      <c r="D10" s="63"/>
      <c r="E10" s="63"/>
      <c r="F10" s="64"/>
      <c r="G10" s="64"/>
      <c r="H10" s="76"/>
      <c r="I10" s="76"/>
      <c r="J10" s="76"/>
      <c r="K10" s="76"/>
      <c r="L10" s="76"/>
      <c r="M10" s="71"/>
      <c r="N10" s="74"/>
      <c r="O10" s="74"/>
      <c r="P10" s="74"/>
      <c r="Q10" s="74"/>
      <c r="R10" s="74"/>
      <c r="S10" s="66"/>
      <c r="T10" s="72"/>
      <c r="U10" s="808"/>
      <c r="V10" s="808"/>
      <c r="W10" s="808"/>
      <c r="X10" s="808"/>
      <c r="Y10" s="808"/>
      <c r="Z10" s="808"/>
      <c r="AA10" s="808"/>
      <c r="AB10" s="808"/>
      <c r="AC10" s="808"/>
      <c r="AD10" s="808"/>
      <c r="AE10" s="808"/>
      <c r="AF10" s="808"/>
      <c r="AG10" s="808"/>
      <c r="AH10" s="808"/>
      <c r="AI10" s="808"/>
      <c r="AJ10" s="808"/>
      <c r="AK10" s="808"/>
      <c r="AL10" s="808"/>
      <c r="AM10" s="808"/>
      <c r="AN10" s="808"/>
      <c r="AO10" s="808"/>
      <c r="AP10" s="75"/>
      <c r="AQ10" s="75"/>
      <c r="AT10" s="361"/>
      <c r="AU10" s="361"/>
      <c r="AV10" s="361"/>
      <c r="AW10" s="349"/>
      <c r="AX10" s="349"/>
      <c r="AY10" s="350"/>
      <c r="AZ10" s="350"/>
      <c r="BA10" s="365"/>
      <c r="BB10" s="365"/>
      <c r="BC10" s="365"/>
      <c r="BD10" s="365"/>
      <c r="BE10" s="365"/>
      <c r="BF10" s="358"/>
      <c r="BG10" s="361"/>
      <c r="BH10" s="361"/>
      <c r="BI10" s="361"/>
      <c r="BJ10" s="361"/>
      <c r="BK10" s="361"/>
      <c r="BL10" s="362"/>
      <c r="BM10" s="363"/>
      <c r="BN10" s="782"/>
      <c r="BO10" s="782"/>
      <c r="BP10" s="782"/>
      <c r="BQ10" s="782"/>
      <c r="BR10" s="782"/>
      <c r="BS10" s="782"/>
      <c r="BT10" s="782"/>
      <c r="BU10" s="782"/>
      <c r="BV10" s="782"/>
      <c r="BW10" s="782"/>
      <c r="BX10" s="782"/>
      <c r="BY10" s="782"/>
      <c r="BZ10" s="782"/>
      <c r="CA10" s="782"/>
      <c r="CB10" s="782"/>
      <c r="CC10" s="782"/>
      <c r="CD10" s="782"/>
      <c r="CE10" s="782"/>
      <c r="CF10" s="782"/>
      <c r="CG10" s="782"/>
      <c r="CH10" s="782"/>
      <c r="CI10" s="364"/>
      <c r="CJ10" s="364"/>
      <c r="CK10" s="339"/>
    </row>
    <row r="11" spans="1:89" ht="34.5" customHeight="1">
      <c r="A11" s="77"/>
      <c r="B11" s="77"/>
      <c r="C11" s="77"/>
      <c r="D11" s="63"/>
      <c r="E11" s="63"/>
      <c r="F11" s="64"/>
      <c r="G11" s="64"/>
      <c r="H11" s="62"/>
      <c r="I11" s="62"/>
      <c r="J11" s="62"/>
      <c r="K11" s="62"/>
      <c r="L11" s="62"/>
      <c r="M11" s="62"/>
      <c r="N11" s="806" t="s">
        <v>15</v>
      </c>
      <c r="O11" s="796"/>
      <c r="P11" s="796"/>
      <c r="Q11" s="796"/>
      <c r="R11" s="796"/>
      <c r="S11" s="796"/>
      <c r="T11" s="78"/>
      <c r="U11" s="809"/>
      <c r="V11" s="803"/>
      <c r="W11" s="803"/>
      <c r="X11" s="803"/>
      <c r="Y11" s="803"/>
      <c r="Z11" s="803"/>
      <c r="AA11" s="803"/>
      <c r="AB11" s="803"/>
      <c r="AC11" s="803"/>
      <c r="AD11" s="803"/>
      <c r="AE11" s="803"/>
      <c r="AF11" s="803"/>
      <c r="AG11" s="803"/>
      <c r="AH11" s="803"/>
      <c r="AI11" s="803"/>
      <c r="AJ11" s="803"/>
      <c r="AK11" s="803"/>
      <c r="AL11" s="803"/>
      <c r="AM11" s="803"/>
      <c r="AN11" s="803"/>
      <c r="AO11" s="803"/>
      <c r="AP11" s="79"/>
      <c r="AQ11" s="79"/>
      <c r="AT11" s="366"/>
      <c r="AU11" s="366"/>
      <c r="AV11" s="366"/>
      <c r="AW11" s="349"/>
      <c r="AX11" s="349"/>
      <c r="AY11" s="350"/>
      <c r="AZ11" s="350"/>
      <c r="BA11" s="348"/>
      <c r="BB11" s="348"/>
      <c r="BC11" s="348"/>
      <c r="BD11" s="348"/>
      <c r="BE11" s="348"/>
      <c r="BF11" s="348"/>
      <c r="BG11" s="772" t="s">
        <v>15</v>
      </c>
      <c r="BH11" s="728"/>
      <c r="BI11" s="728"/>
      <c r="BJ11" s="728"/>
      <c r="BK11" s="728"/>
      <c r="BL11" s="728"/>
      <c r="BM11" s="367"/>
      <c r="BN11" s="788" t="s">
        <v>318</v>
      </c>
      <c r="BO11" s="788"/>
      <c r="BP11" s="788"/>
      <c r="BQ11" s="788"/>
      <c r="BR11" s="788"/>
      <c r="BS11" s="788"/>
      <c r="BT11" s="788"/>
      <c r="BU11" s="788"/>
      <c r="BV11" s="788"/>
      <c r="BW11" s="788"/>
      <c r="BX11" s="788"/>
      <c r="BY11" s="788"/>
      <c r="BZ11" s="788"/>
      <c r="CA11" s="788"/>
      <c r="CB11" s="788"/>
      <c r="CC11" s="788"/>
      <c r="CD11" s="788"/>
      <c r="CE11" s="788"/>
      <c r="CF11" s="788"/>
      <c r="CG11" s="788"/>
      <c r="CH11" s="788"/>
      <c r="CI11" s="368"/>
      <c r="CJ11" s="368"/>
      <c r="CK11" s="339"/>
    </row>
    <row r="12" spans="1:89" ht="34.5" customHeight="1">
      <c r="A12" s="77"/>
      <c r="B12" s="77"/>
      <c r="C12" s="77"/>
      <c r="D12" s="810"/>
      <c r="E12" s="796"/>
      <c r="F12" s="64"/>
      <c r="G12" s="64"/>
      <c r="H12" s="62"/>
      <c r="I12" s="62"/>
      <c r="J12" s="62"/>
      <c r="K12" s="62"/>
      <c r="L12" s="62"/>
      <c r="M12" s="62"/>
      <c r="N12" s="806" t="s">
        <v>16</v>
      </c>
      <c r="O12" s="796"/>
      <c r="P12" s="796"/>
      <c r="Q12" s="796"/>
      <c r="R12" s="796"/>
      <c r="S12" s="53"/>
      <c r="T12" s="78"/>
      <c r="U12" s="811"/>
      <c r="V12" s="812"/>
      <c r="W12" s="812"/>
      <c r="X12" s="812"/>
      <c r="Y12" s="812"/>
      <c r="Z12" s="812"/>
      <c r="AA12" s="812"/>
      <c r="AB12" s="812"/>
      <c r="AC12" s="812"/>
      <c r="AD12" s="812"/>
      <c r="AE12" s="812"/>
      <c r="AF12" s="812"/>
      <c r="AG12" s="812"/>
      <c r="AH12" s="812"/>
      <c r="AI12" s="812"/>
      <c r="AJ12" s="812"/>
      <c r="AK12" s="812"/>
      <c r="AL12" s="812"/>
      <c r="AM12" s="812"/>
      <c r="AN12" s="812"/>
      <c r="AO12" s="812"/>
      <c r="AP12" s="78"/>
      <c r="AQ12" s="78"/>
      <c r="AT12" s="366"/>
      <c r="AU12" s="366"/>
      <c r="AV12" s="366"/>
      <c r="AW12" s="779"/>
      <c r="AX12" s="728"/>
      <c r="AY12" s="350"/>
      <c r="AZ12" s="350"/>
      <c r="BA12" s="348"/>
      <c r="BB12" s="348"/>
      <c r="BC12" s="348"/>
      <c r="BD12" s="348"/>
      <c r="BE12" s="348"/>
      <c r="BF12" s="348"/>
      <c r="BG12" s="772" t="s">
        <v>16</v>
      </c>
      <c r="BH12" s="728"/>
      <c r="BI12" s="728"/>
      <c r="BJ12" s="728"/>
      <c r="BK12" s="728"/>
      <c r="BL12" s="337"/>
      <c r="BM12" s="367"/>
      <c r="BN12" s="780"/>
      <c r="BO12" s="728"/>
      <c r="BP12" s="728"/>
      <c r="BQ12" s="728"/>
      <c r="BR12" s="728"/>
      <c r="BS12" s="728"/>
      <c r="BT12" s="728"/>
      <c r="BU12" s="728"/>
      <c r="BV12" s="728"/>
      <c r="BW12" s="728"/>
      <c r="BX12" s="728"/>
      <c r="BY12" s="728"/>
      <c r="BZ12" s="728"/>
      <c r="CA12" s="728"/>
      <c r="CB12" s="728"/>
      <c r="CC12" s="728"/>
      <c r="CD12" s="728"/>
      <c r="CE12" s="728"/>
      <c r="CF12" s="728"/>
      <c r="CG12" s="728"/>
      <c r="CH12" s="728"/>
      <c r="CI12" s="369"/>
      <c r="CJ12" s="369"/>
      <c r="CK12" s="339"/>
    </row>
    <row r="13" spans="1:89" ht="34.5" customHeight="1">
      <c r="A13" s="77"/>
      <c r="B13" s="77"/>
      <c r="C13" s="77"/>
      <c r="D13" s="63"/>
      <c r="E13" s="63"/>
      <c r="F13" s="64"/>
      <c r="G13" s="64"/>
      <c r="H13" s="62"/>
      <c r="I13" s="62"/>
      <c r="J13" s="62"/>
      <c r="K13" s="62"/>
      <c r="L13" s="62"/>
      <c r="M13" s="55"/>
      <c r="N13" s="55" t="s">
        <v>17</v>
      </c>
      <c r="O13" s="55"/>
      <c r="P13" s="55"/>
      <c r="Q13" s="55"/>
      <c r="R13" s="55"/>
      <c r="S13" s="53"/>
      <c r="T13" s="78"/>
      <c r="U13" s="822"/>
      <c r="V13" s="803"/>
      <c r="W13" s="823"/>
      <c r="X13" s="824"/>
      <c r="Y13" s="78" t="s">
        <v>3</v>
      </c>
      <c r="Z13" s="825"/>
      <c r="AA13" s="803"/>
      <c r="AB13" s="78" t="s">
        <v>4</v>
      </c>
      <c r="AC13" s="825"/>
      <c r="AD13" s="803"/>
      <c r="AE13" s="78" t="s">
        <v>5</v>
      </c>
      <c r="AF13" s="53"/>
      <c r="AG13" s="53"/>
      <c r="AH13" s="53"/>
      <c r="AI13" s="53"/>
      <c r="AJ13" s="53"/>
      <c r="AK13" s="53"/>
      <c r="AL13" s="53"/>
      <c r="AM13" s="826"/>
      <c r="AN13" s="796"/>
      <c r="AO13" s="796"/>
      <c r="AP13" s="796"/>
      <c r="AQ13" s="62"/>
      <c r="AT13" s="366"/>
      <c r="AU13" s="366"/>
      <c r="AV13" s="366"/>
      <c r="AW13" s="349"/>
      <c r="AX13" s="349"/>
      <c r="AY13" s="350"/>
      <c r="AZ13" s="350"/>
      <c r="BA13" s="348"/>
      <c r="BB13" s="348"/>
      <c r="BC13" s="348"/>
      <c r="BD13" s="348"/>
      <c r="BE13" s="348"/>
      <c r="BF13" s="341"/>
      <c r="BG13" s="341" t="s">
        <v>17</v>
      </c>
      <c r="BH13" s="341"/>
      <c r="BI13" s="341"/>
      <c r="BJ13" s="341"/>
      <c r="BK13" s="341"/>
      <c r="BL13" s="337"/>
      <c r="BM13" s="367"/>
      <c r="BN13" s="781" t="s">
        <v>319</v>
      </c>
      <c r="BO13" s="782"/>
      <c r="BP13" s="783" t="s">
        <v>314</v>
      </c>
      <c r="BQ13" s="783"/>
      <c r="BR13" s="239" t="s">
        <v>3</v>
      </c>
      <c r="BS13" s="783" t="s">
        <v>320</v>
      </c>
      <c r="BT13" s="783"/>
      <c r="BU13" s="239" t="s">
        <v>4</v>
      </c>
      <c r="BV13" s="783" t="s">
        <v>320</v>
      </c>
      <c r="BW13" s="783"/>
      <c r="BX13" s="239" t="s">
        <v>5</v>
      </c>
      <c r="BY13" s="338"/>
      <c r="BZ13" s="338"/>
      <c r="CA13" s="338"/>
      <c r="CB13" s="338"/>
      <c r="CC13" s="338"/>
      <c r="CD13" s="338"/>
      <c r="CE13" s="338"/>
      <c r="CF13" s="784"/>
      <c r="CG13" s="728"/>
      <c r="CH13" s="728"/>
      <c r="CI13" s="728"/>
      <c r="CJ13" s="339"/>
      <c r="CK13" s="339"/>
    </row>
    <row r="14" spans="1:89" ht="34.5" customHeight="1">
      <c r="A14" s="16"/>
      <c r="B14" s="16"/>
      <c r="C14" s="16"/>
      <c r="D14" s="7"/>
      <c r="E14" s="7"/>
      <c r="F14" s="8"/>
      <c r="G14" s="8"/>
      <c r="H14" s="815" t="s">
        <v>18</v>
      </c>
      <c r="I14" s="816"/>
      <c r="J14" s="816"/>
      <c r="K14" s="816"/>
      <c r="L14" s="816"/>
      <c r="M14" s="6"/>
      <c r="N14" s="817" t="s">
        <v>12</v>
      </c>
      <c r="O14" s="816"/>
      <c r="P14" s="816"/>
      <c r="Q14" s="816"/>
      <c r="R14" s="816"/>
      <c r="S14" s="1"/>
      <c r="T14" s="1"/>
      <c r="U14" s="11" t="s">
        <v>13</v>
      </c>
      <c r="V14" s="814"/>
      <c r="W14" s="803"/>
      <c r="X14" s="12" t="s">
        <v>14</v>
      </c>
      <c r="Y14" s="814"/>
      <c r="Z14" s="803"/>
      <c r="AA14" s="1"/>
      <c r="AB14" s="1"/>
      <c r="AC14" s="1"/>
      <c r="AD14" s="1"/>
      <c r="AE14" s="1"/>
      <c r="AF14" s="1"/>
      <c r="AG14" s="1"/>
      <c r="AH14" s="1"/>
      <c r="AI14" s="1"/>
      <c r="AJ14" s="1"/>
      <c r="AK14" s="1"/>
      <c r="AL14" s="1"/>
      <c r="AM14" s="1"/>
      <c r="AN14" s="1"/>
      <c r="AO14" s="1"/>
      <c r="AP14" s="1"/>
      <c r="AQ14" s="1"/>
      <c r="AT14" s="366"/>
      <c r="AU14" s="366"/>
      <c r="AV14" s="366"/>
      <c r="AW14" s="349"/>
      <c r="AX14" s="349"/>
      <c r="AY14" s="350"/>
      <c r="AZ14" s="350"/>
      <c r="BA14" s="767" t="s">
        <v>18</v>
      </c>
      <c r="BB14" s="728"/>
      <c r="BC14" s="728"/>
      <c r="BD14" s="728"/>
      <c r="BE14" s="728"/>
      <c r="BF14" s="348"/>
      <c r="BG14" s="772" t="s">
        <v>12</v>
      </c>
      <c r="BH14" s="728"/>
      <c r="BI14" s="728"/>
      <c r="BJ14" s="728"/>
      <c r="BK14" s="728"/>
      <c r="BL14" s="337"/>
      <c r="BM14" s="337"/>
      <c r="BN14" s="240" t="s">
        <v>13</v>
      </c>
      <c r="BO14" s="778" t="s">
        <v>321</v>
      </c>
      <c r="BP14" s="778"/>
      <c r="BQ14" s="241" t="s">
        <v>14</v>
      </c>
      <c r="BR14" s="778" t="s">
        <v>322</v>
      </c>
      <c r="BS14" s="778"/>
      <c r="BT14" s="242"/>
      <c r="BU14" s="242"/>
      <c r="BV14" s="242"/>
      <c r="BW14" s="242"/>
      <c r="BX14" s="242"/>
      <c r="BY14" s="242"/>
      <c r="BZ14" s="242"/>
      <c r="CA14" s="242"/>
      <c r="CB14" s="242"/>
      <c r="CC14" s="242"/>
      <c r="CD14" s="242"/>
      <c r="CE14" s="242"/>
      <c r="CF14" s="242"/>
      <c r="CG14" s="242"/>
      <c r="CH14" s="242"/>
      <c r="CI14" s="338"/>
      <c r="CJ14" s="338"/>
      <c r="CK14" s="339"/>
    </row>
    <row r="15" spans="1:89" ht="34.5" customHeight="1">
      <c r="A15" s="16"/>
      <c r="B15" s="16"/>
      <c r="C15" s="16"/>
      <c r="D15" s="7"/>
      <c r="E15" s="7"/>
      <c r="F15" s="8"/>
      <c r="G15" s="8"/>
      <c r="H15" s="815"/>
      <c r="I15" s="816"/>
      <c r="J15" s="816"/>
      <c r="K15" s="816"/>
      <c r="L15" s="816"/>
      <c r="M15" s="6"/>
      <c r="N15" s="817"/>
      <c r="O15" s="816"/>
      <c r="P15" s="816"/>
      <c r="Q15" s="816"/>
      <c r="R15" s="816"/>
      <c r="S15" s="1"/>
      <c r="T15" s="17"/>
      <c r="U15" s="818"/>
      <c r="V15" s="803"/>
      <c r="W15" s="803"/>
      <c r="X15" s="803"/>
      <c r="Y15" s="803"/>
      <c r="Z15" s="803"/>
      <c r="AA15" s="803"/>
      <c r="AB15" s="803"/>
      <c r="AC15" s="803"/>
      <c r="AD15" s="803"/>
      <c r="AE15" s="803"/>
      <c r="AF15" s="803"/>
      <c r="AG15" s="803"/>
      <c r="AH15" s="803"/>
      <c r="AI15" s="803"/>
      <c r="AJ15" s="803"/>
      <c r="AK15" s="803"/>
      <c r="AL15" s="803"/>
      <c r="AM15" s="803"/>
      <c r="AN15" s="803"/>
      <c r="AO15" s="803"/>
      <c r="AP15" s="18"/>
      <c r="AQ15" s="18"/>
      <c r="AT15" s="366"/>
      <c r="AU15" s="366"/>
      <c r="AV15" s="366"/>
      <c r="AW15" s="349"/>
      <c r="AX15" s="349"/>
      <c r="AY15" s="350"/>
      <c r="AZ15" s="350"/>
      <c r="BA15" s="767"/>
      <c r="BB15" s="728"/>
      <c r="BC15" s="728"/>
      <c r="BD15" s="728"/>
      <c r="BE15" s="728"/>
      <c r="BF15" s="348"/>
      <c r="BG15" s="772"/>
      <c r="BH15" s="728"/>
      <c r="BI15" s="728"/>
      <c r="BJ15" s="728"/>
      <c r="BK15" s="728"/>
      <c r="BL15" s="337"/>
      <c r="BM15" s="367"/>
      <c r="BN15" s="775" t="s">
        <v>323</v>
      </c>
      <c r="BO15" s="775"/>
      <c r="BP15" s="775"/>
      <c r="BQ15" s="775"/>
      <c r="BR15" s="775"/>
      <c r="BS15" s="775"/>
      <c r="BT15" s="775"/>
      <c r="BU15" s="775"/>
      <c r="BV15" s="775"/>
      <c r="BW15" s="775"/>
      <c r="BX15" s="775"/>
      <c r="BY15" s="775"/>
      <c r="BZ15" s="775"/>
      <c r="CA15" s="775"/>
      <c r="CB15" s="775"/>
      <c r="CC15" s="775"/>
      <c r="CD15" s="775"/>
      <c r="CE15" s="775"/>
      <c r="CF15" s="775"/>
      <c r="CG15" s="775"/>
      <c r="CH15" s="775"/>
      <c r="CI15" s="370"/>
      <c r="CJ15" s="370"/>
      <c r="CK15" s="339"/>
    </row>
    <row r="16" spans="1:89" ht="34.5" customHeight="1">
      <c r="A16" s="16"/>
      <c r="B16" s="16"/>
      <c r="C16" s="16"/>
      <c r="D16" s="7"/>
      <c r="E16" s="7"/>
      <c r="F16" s="8"/>
      <c r="G16" s="819"/>
      <c r="H16" s="816"/>
      <c r="I16" s="816"/>
      <c r="J16" s="816"/>
      <c r="K16" s="816"/>
      <c r="L16" s="816"/>
      <c r="M16" s="816"/>
      <c r="N16" s="820" t="s">
        <v>15</v>
      </c>
      <c r="O16" s="816"/>
      <c r="P16" s="816"/>
      <c r="Q16" s="816"/>
      <c r="R16" s="816"/>
      <c r="S16" s="816"/>
      <c r="T16" s="17"/>
      <c r="U16" s="818"/>
      <c r="V16" s="821"/>
      <c r="W16" s="821"/>
      <c r="X16" s="821"/>
      <c r="Y16" s="821"/>
      <c r="Z16" s="821"/>
      <c r="AA16" s="821"/>
      <c r="AB16" s="821"/>
      <c r="AC16" s="821"/>
      <c r="AD16" s="821"/>
      <c r="AE16" s="821"/>
      <c r="AF16" s="821"/>
      <c r="AG16" s="821"/>
      <c r="AH16" s="821"/>
      <c r="AI16" s="821"/>
      <c r="AJ16" s="821"/>
      <c r="AK16" s="821"/>
      <c r="AL16" s="821"/>
      <c r="AM16" s="821"/>
      <c r="AN16" s="821"/>
      <c r="AO16" s="821"/>
      <c r="AP16" s="5"/>
      <c r="AQ16" s="5"/>
      <c r="AT16" s="366"/>
      <c r="AU16" s="366"/>
      <c r="AV16" s="366"/>
      <c r="AW16" s="349"/>
      <c r="AX16" s="349"/>
      <c r="AY16" s="350"/>
      <c r="AZ16" s="777"/>
      <c r="BA16" s="728"/>
      <c r="BB16" s="728"/>
      <c r="BC16" s="728"/>
      <c r="BD16" s="728"/>
      <c r="BE16" s="728"/>
      <c r="BF16" s="728"/>
      <c r="BG16" s="742" t="s">
        <v>15</v>
      </c>
      <c r="BH16" s="728"/>
      <c r="BI16" s="728"/>
      <c r="BJ16" s="728"/>
      <c r="BK16" s="728"/>
      <c r="BL16" s="728"/>
      <c r="BM16" s="367"/>
      <c r="BN16" s="775" t="s">
        <v>324</v>
      </c>
      <c r="BO16" s="775"/>
      <c r="BP16" s="775"/>
      <c r="BQ16" s="775"/>
      <c r="BR16" s="775"/>
      <c r="BS16" s="775"/>
      <c r="BT16" s="775"/>
      <c r="BU16" s="775"/>
      <c r="BV16" s="775"/>
      <c r="BW16" s="775"/>
      <c r="BX16" s="775"/>
      <c r="BY16" s="775"/>
      <c r="BZ16" s="775"/>
      <c r="CA16" s="775"/>
      <c r="CB16" s="775"/>
      <c r="CC16" s="775"/>
      <c r="CD16" s="775"/>
      <c r="CE16" s="775"/>
      <c r="CF16" s="775"/>
      <c r="CG16" s="775"/>
      <c r="CH16" s="775"/>
      <c r="CI16" s="345"/>
      <c r="CJ16" s="345"/>
      <c r="CK16" s="339"/>
    </row>
    <row r="17" spans="1:89" ht="34.5" customHeight="1">
      <c r="A17" s="16"/>
      <c r="B17" s="16"/>
      <c r="C17" s="16"/>
      <c r="D17" s="7"/>
      <c r="E17" s="7"/>
      <c r="F17" s="8"/>
      <c r="G17" s="8"/>
      <c r="H17" s="6"/>
      <c r="I17" s="6"/>
      <c r="J17" s="6"/>
      <c r="K17" s="6"/>
      <c r="L17" s="6"/>
      <c r="M17" s="6"/>
      <c r="N17" s="817" t="s">
        <v>16</v>
      </c>
      <c r="O17" s="816"/>
      <c r="P17" s="816"/>
      <c r="Q17" s="816"/>
      <c r="R17" s="816"/>
      <c r="S17" s="16"/>
      <c r="T17" s="17"/>
      <c r="U17" s="818"/>
      <c r="V17" s="821"/>
      <c r="W17" s="821"/>
      <c r="X17" s="821"/>
      <c r="Y17" s="821"/>
      <c r="Z17" s="821"/>
      <c r="AA17" s="821"/>
      <c r="AB17" s="821"/>
      <c r="AC17" s="821"/>
      <c r="AD17" s="821"/>
      <c r="AE17" s="821"/>
      <c r="AF17" s="821"/>
      <c r="AG17" s="821"/>
      <c r="AH17" s="821"/>
      <c r="AI17" s="821"/>
      <c r="AJ17" s="821"/>
      <c r="AK17" s="821"/>
      <c r="AL17" s="821"/>
      <c r="AM17" s="821"/>
      <c r="AN17" s="821"/>
      <c r="AO17" s="821"/>
      <c r="AQ17" s="17"/>
      <c r="AT17" s="366"/>
      <c r="AU17" s="366"/>
      <c r="AV17" s="366"/>
      <c r="AW17" s="349"/>
      <c r="AX17" s="349"/>
      <c r="AY17" s="350"/>
      <c r="AZ17" s="350"/>
      <c r="BA17" s="348"/>
      <c r="BB17" s="348"/>
      <c r="BC17" s="348"/>
      <c r="BD17" s="348"/>
      <c r="BE17" s="348"/>
      <c r="BF17" s="348"/>
      <c r="BG17" s="772" t="s">
        <v>16</v>
      </c>
      <c r="BH17" s="728"/>
      <c r="BI17" s="728"/>
      <c r="BJ17" s="728"/>
      <c r="BK17" s="728"/>
      <c r="BL17" s="366"/>
      <c r="BM17" s="367"/>
      <c r="BN17" s="775" t="s">
        <v>325</v>
      </c>
      <c r="BO17" s="775"/>
      <c r="BP17" s="775"/>
      <c r="BQ17" s="775"/>
      <c r="BR17" s="775"/>
      <c r="BS17" s="775"/>
      <c r="BT17" s="775"/>
      <c r="BU17" s="775"/>
      <c r="BV17" s="775"/>
      <c r="BW17" s="775"/>
      <c r="BX17" s="775"/>
      <c r="BY17" s="775"/>
      <c r="BZ17" s="775"/>
      <c r="CA17" s="775"/>
      <c r="CB17" s="775"/>
      <c r="CC17" s="775"/>
      <c r="CD17" s="775"/>
      <c r="CE17" s="775"/>
      <c r="CF17" s="775"/>
      <c r="CG17" s="775"/>
      <c r="CH17" s="775"/>
      <c r="CI17" s="339"/>
      <c r="CJ17" s="369"/>
      <c r="CK17" s="339"/>
    </row>
    <row r="18" spans="1:89" ht="34.5" customHeight="1">
      <c r="A18" s="16"/>
      <c r="B18" s="16"/>
      <c r="C18" s="16"/>
      <c r="D18" s="7"/>
      <c r="E18" s="7"/>
      <c r="F18" s="8"/>
      <c r="G18" s="8"/>
      <c r="H18" s="827" t="s">
        <v>19</v>
      </c>
      <c r="I18" s="816"/>
      <c r="J18" s="816"/>
      <c r="K18" s="816"/>
      <c r="L18" s="816"/>
      <c r="M18" s="19"/>
      <c r="N18" s="817" t="s">
        <v>12</v>
      </c>
      <c r="O18" s="816"/>
      <c r="P18" s="816"/>
      <c r="Q18" s="816"/>
      <c r="R18" s="816"/>
      <c r="S18" s="16"/>
      <c r="T18" s="20"/>
      <c r="U18" s="11" t="s">
        <v>13</v>
      </c>
      <c r="V18" s="814"/>
      <c r="W18" s="821"/>
      <c r="X18" s="12" t="s">
        <v>14</v>
      </c>
      <c r="Y18" s="814"/>
      <c r="Z18" s="821"/>
      <c r="AA18" s="20"/>
      <c r="AB18" s="20"/>
      <c r="AC18" s="20"/>
      <c r="AD18" s="1"/>
      <c r="AE18" s="20"/>
      <c r="AF18" s="20"/>
      <c r="AG18" s="20"/>
      <c r="AH18" s="20"/>
      <c r="AI18" s="20"/>
      <c r="AJ18" s="5"/>
      <c r="AK18" s="5"/>
      <c r="AL18" s="5"/>
      <c r="AM18" s="5"/>
      <c r="AN18" s="5"/>
      <c r="AO18" s="5"/>
      <c r="AP18" s="5"/>
      <c r="AQ18" s="5"/>
      <c r="AT18" s="366"/>
      <c r="AU18" s="366"/>
      <c r="AV18" s="366"/>
      <c r="AW18" s="349"/>
      <c r="AX18" s="349"/>
      <c r="AY18" s="350"/>
      <c r="AZ18" s="350"/>
      <c r="BA18" s="771" t="s">
        <v>19</v>
      </c>
      <c r="BB18" s="728"/>
      <c r="BC18" s="728"/>
      <c r="BD18" s="728"/>
      <c r="BE18" s="728"/>
      <c r="BF18" s="371"/>
      <c r="BG18" s="772" t="s">
        <v>12</v>
      </c>
      <c r="BH18" s="728"/>
      <c r="BI18" s="728"/>
      <c r="BJ18" s="728"/>
      <c r="BK18" s="728"/>
      <c r="BL18" s="366"/>
      <c r="BM18" s="372"/>
      <c r="BN18" s="240" t="s">
        <v>13</v>
      </c>
      <c r="BO18" s="778" t="s">
        <v>326</v>
      </c>
      <c r="BP18" s="778"/>
      <c r="BQ18" s="241" t="s">
        <v>14</v>
      </c>
      <c r="BR18" s="778" t="s">
        <v>322</v>
      </c>
      <c r="BS18" s="778"/>
      <c r="BT18" s="243"/>
      <c r="BU18" s="243"/>
      <c r="BV18" s="243"/>
      <c r="BW18" s="242"/>
      <c r="BX18" s="243"/>
      <c r="BY18" s="243"/>
      <c r="BZ18" s="243"/>
      <c r="CA18" s="243"/>
      <c r="CB18" s="243"/>
      <c r="CC18" s="244"/>
      <c r="CD18" s="244"/>
      <c r="CE18" s="244"/>
      <c r="CF18" s="244"/>
      <c r="CG18" s="244"/>
      <c r="CH18" s="244"/>
      <c r="CI18" s="345"/>
      <c r="CJ18" s="345"/>
      <c r="CK18" s="339"/>
    </row>
    <row r="19" spans="1:89" ht="34.5" customHeight="1">
      <c r="A19" s="13"/>
      <c r="B19" s="13"/>
      <c r="C19" s="13"/>
      <c r="D19" s="7"/>
      <c r="E19" s="7"/>
      <c r="F19" s="8"/>
      <c r="G19" s="8"/>
      <c r="H19" s="827"/>
      <c r="I19" s="816"/>
      <c r="J19" s="816"/>
      <c r="K19" s="816"/>
      <c r="L19" s="816"/>
      <c r="M19" s="19"/>
      <c r="N19" s="817"/>
      <c r="O19" s="816"/>
      <c r="P19" s="816"/>
      <c r="Q19" s="816"/>
      <c r="R19" s="816"/>
      <c r="S19" s="9"/>
      <c r="T19" s="11"/>
      <c r="U19" s="828"/>
      <c r="V19" s="829"/>
      <c r="W19" s="829"/>
      <c r="X19" s="829"/>
      <c r="Y19" s="829"/>
      <c r="Z19" s="829"/>
      <c r="AA19" s="829"/>
      <c r="AB19" s="829"/>
      <c r="AC19" s="829"/>
      <c r="AD19" s="829"/>
      <c r="AE19" s="829"/>
      <c r="AF19" s="829"/>
      <c r="AG19" s="829"/>
      <c r="AH19" s="829"/>
      <c r="AI19" s="829"/>
      <c r="AJ19" s="829"/>
      <c r="AK19" s="829"/>
      <c r="AL19" s="829"/>
      <c r="AM19" s="829"/>
      <c r="AN19" s="829"/>
      <c r="AO19" s="829"/>
      <c r="AP19" s="14"/>
      <c r="AQ19" s="14"/>
      <c r="AT19" s="361"/>
      <c r="AU19" s="361"/>
      <c r="AV19" s="361"/>
      <c r="AW19" s="349"/>
      <c r="AX19" s="349"/>
      <c r="AY19" s="350"/>
      <c r="AZ19" s="350"/>
      <c r="BA19" s="771"/>
      <c r="BB19" s="728"/>
      <c r="BC19" s="728"/>
      <c r="BD19" s="728"/>
      <c r="BE19" s="728"/>
      <c r="BF19" s="371"/>
      <c r="BG19" s="772"/>
      <c r="BH19" s="728"/>
      <c r="BI19" s="728"/>
      <c r="BJ19" s="728"/>
      <c r="BK19" s="728"/>
      <c r="BL19" s="362"/>
      <c r="BM19" s="363"/>
      <c r="BN19" s="773" t="s">
        <v>323</v>
      </c>
      <c r="BO19" s="773"/>
      <c r="BP19" s="773"/>
      <c r="BQ19" s="773"/>
      <c r="BR19" s="773"/>
      <c r="BS19" s="773"/>
      <c r="BT19" s="773"/>
      <c r="BU19" s="773"/>
      <c r="BV19" s="773"/>
      <c r="BW19" s="773"/>
      <c r="BX19" s="773"/>
      <c r="BY19" s="773"/>
      <c r="BZ19" s="773"/>
      <c r="CA19" s="773"/>
      <c r="CB19" s="773"/>
      <c r="CC19" s="773"/>
      <c r="CD19" s="773"/>
      <c r="CE19" s="773"/>
      <c r="CF19" s="773"/>
      <c r="CG19" s="773"/>
      <c r="CH19" s="773"/>
      <c r="CI19" s="364"/>
      <c r="CJ19" s="364"/>
      <c r="CK19" s="339"/>
    </row>
    <row r="20" spans="1:89" ht="34.5" customHeight="1">
      <c r="A20" s="16"/>
      <c r="B20" s="16"/>
      <c r="C20" s="16"/>
      <c r="D20" s="7"/>
      <c r="E20" s="7"/>
      <c r="F20" s="8"/>
      <c r="G20" s="8"/>
      <c r="H20" s="830"/>
      <c r="I20" s="816"/>
      <c r="J20" s="816"/>
      <c r="K20" s="816"/>
      <c r="L20" s="816"/>
      <c r="M20" s="816"/>
      <c r="N20" s="817" t="s">
        <v>15</v>
      </c>
      <c r="O20" s="816"/>
      <c r="P20" s="816"/>
      <c r="Q20" s="816"/>
      <c r="R20" s="816"/>
      <c r="S20" s="1"/>
      <c r="T20" s="17"/>
      <c r="U20" s="818"/>
      <c r="V20" s="821"/>
      <c r="W20" s="821"/>
      <c r="X20" s="821"/>
      <c r="Y20" s="821"/>
      <c r="Z20" s="821"/>
      <c r="AA20" s="821"/>
      <c r="AB20" s="821"/>
      <c r="AC20" s="821"/>
      <c r="AD20" s="821"/>
      <c r="AE20" s="821"/>
      <c r="AF20" s="821"/>
      <c r="AG20" s="821"/>
      <c r="AH20" s="821"/>
      <c r="AI20" s="821"/>
      <c r="AJ20" s="821"/>
      <c r="AK20" s="821"/>
      <c r="AL20" s="821"/>
      <c r="AM20" s="821"/>
      <c r="AN20" s="821"/>
      <c r="AO20" s="821"/>
      <c r="AP20" s="17"/>
      <c r="AQ20" s="17"/>
      <c r="AT20" s="366"/>
      <c r="AU20" s="366"/>
      <c r="AV20" s="366"/>
      <c r="AW20" s="349"/>
      <c r="AX20" s="349"/>
      <c r="AY20" s="350"/>
      <c r="AZ20" s="350"/>
      <c r="BA20" s="774"/>
      <c r="BB20" s="728"/>
      <c r="BC20" s="728"/>
      <c r="BD20" s="728"/>
      <c r="BE20" s="728"/>
      <c r="BF20" s="728"/>
      <c r="BG20" s="772" t="s">
        <v>15</v>
      </c>
      <c r="BH20" s="728"/>
      <c r="BI20" s="728"/>
      <c r="BJ20" s="728"/>
      <c r="BK20" s="728"/>
      <c r="BL20" s="337"/>
      <c r="BM20" s="367"/>
      <c r="BN20" s="775" t="s">
        <v>327</v>
      </c>
      <c r="BO20" s="775"/>
      <c r="BP20" s="775"/>
      <c r="BQ20" s="775"/>
      <c r="BR20" s="775"/>
      <c r="BS20" s="775"/>
      <c r="BT20" s="775"/>
      <c r="BU20" s="775"/>
      <c r="BV20" s="775"/>
      <c r="BW20" s="775"/>
      <c r="BX20" s="775"/>
      <c r="BY20" s="775"/>
      <c r="BZ20" s="775"/>
      <c r="CA20" s="775"/>
      <c r="CB20" s="775"/>
      <c r="CC20" s="775"/>
      <c r="CD20" s="775"/>
      <c r="CE20" s="775"/>
      <c r="CF20" s="775"/>
      <c r="CG20" s="775"/>
      <c r="CH20" s="775"/>
      <c r="CI20" s="369"/>
      <c r="CJ20" s="369"/>
      <c r="CK20" s="339"/>
    </row>
    <row r="21" spans="1:89" ht="34.5" customHeight="1">
      <c r="A21" s="16"/>
      <c r="B21" s="16"/>
      <c r="C21" s="16"/>
      <c r="D21" s="7"/>
      <c r="E21" s="7"/>
      <c r="F21" s="8"/>
      <c r="G21" s="8"/>
      <c r="H21" s="6"/>
      <c r="I21" s="6"/>
      <c r="J21" s="6"/>
      <c r="K21" s="6"/>
      <c r="L21" s="6"/>
      <c r="M21" s="21"/>
      <c r="N21" s="817" t="s">
        <v>16</v>
      </c>
      <c r="O21" s="816"/>
      <c r="P21" s="816"/>
      <c r="Q21" s="816"/>
      <c r="R21" s="816"/>
      <c r="S21" s="1"/>
      <c r="T21" s="17"/>
      <c r="U21" s="818"/>
      <c r="V21" s="821"/>
      <c r="W21" s="821"/>
      <c r="X21" s="821"/>
      <c r="Y21" s="821"/>
      <c r="Z21" s="821"/>
      <c r="AA21" s="821"/>
      <c r="AB21" s="821"/>
      <c r="AC21" s="821"/>
      <c r="AD21" s="821"/>
      <c r="AE21" s="821"/>
      <c r="AF21" s="821"/>
      <c r="AG21" s="821"/>
      <c r="AH21" s="821"/>
      <c r="AI21" s="821"/>
      <c r="AJ21" s="821"/>
      <c r="AK21" s="821"/>
      <c r="AL21" s="821"/>
      <c r="AM21" s="821"/>
      <c r="AN21" s="821"/>
      <c r="AO21" s="821"/>
      <c r="AP21" s="14"/>
      <c r="AQ21" s="14"/>
      <c r="AT21" s="366"/>
      <c r="AU21" s="366"/>
      <c r="AV21" s="366"/>
      <c r="AW21" s="349"/>
      <c r="AX21" s="349"/>
      <c r="AY21" s="350"/>
      <c r="AZ21" s="350"/>
      <c r="BA21" s="348"/>
      <c r="BB21" s="348"/>
      <c r="BC21" s="348"/>
      <c r="BD21" s="348"/>
      <c r="BE21" s="348"/>
      <c r="BF21" s="373"/>
      <c r="BG21" s="772" t="s">
        <v>16</v>
      </c>
      <c r="BH21" s="728"/>
      <c r="BI21" s="728"/>
      <c r="BJ21" s="728"/>
      <c r="BK21" s="728"/>
      <c r="BL21" s="337"/>
      <c r="BM21" s="367"/>
      <c r="BN21" s="775" t="s">
        <v>328</v>
      </c>
      <c r="BO21" s="775"/>
      <c r="BP21" s="775"/>
      <c r="BQ21" s="775"/>
      <c r="BR21" s="775"/>
      <c r="BS21" s="775"/>
      <c r="BT21" s="775"/>
      <c r="BU21" s="775"/>
      <c r="BV21" s="775"/>
      <c r="BW21" s="775"/>
      <c r="BX21" s="775"/>
      <c r="BY21" s="775"/>
      <c r="BZ21" s="775"/>
      <c r="CA21" s="775"/>
      <c r="CB21" s="775"/>
      <c r="CC21" s="775"/>
      <c r="CD21" s="775"/>
      <c r="CE21" s="775"/>
      <c r="CF21" s="775"/>
      <c r="CG21" s="775"/>
      <c r="CH21" s="775"/>
      <c r="CI21" s="364"/>
      <c r="CJ21" s="364"/>
      <c r="CK21" s="339"/>
    </row>
    <row r="22" spans="1:89" ht="30" customHeight="1">
      <c r="A22" s="16"/>
      <c r="B22" s="16"/>
      <c r="C22" s="16"/>
      <c r="D22" s="7"/>
      <c r="E22" s="7"/>
      <c r="F22" s="8"/>
      <c r="G22" s="8"/>
      <c r="H22" s="6"/>
      <c r="I22" s="6"/>
      <c r="J22" s="6"/>
      <c r="K22" s="6"/>
      <c r="L22" s="6"/>
      <c r="M22" s="21"/>
      <c r="N22" s="13"/>
      <c r="O22" s="13"/>
      <c r="P22" s="13"/>
      <c r="Q22" s="13"/>
      <c r="R22" s="13"/>
      <c r="S22" s="1"/>
      <c r="T22" s="18"/>
      <c r="U22" s="18"/>
      <c r="V22" s="18"/>
      <c r="W22" s="18"/>
      <c r="X22" s="18"/>
      <c r="Y22" s="18"/>
      <c r="Z22" s="18"/>
      <c r="AA22" s="18"/>
      <c r="AB22" s="18"/>
      <c r="AC22" s="18"/>
      <c r="AD22" s="18"/>
      <c r="AE22" s="18"/>
      <c r="AF22" s="18"/>
      <c r="AG22" s="18"/>
      <c r="AH22" s="18"/>
      <c r="AI22" s="18"/>
      <c r="AJ22" s="18"/>
      <c r="AK22" s="18"/>
      <c r="AL22" s="18"/>
      <c r="AM22" s="18"/>
      <c r="AN22" s="22"/>
      <c r="AO22" s="22"/>
      <c r="AP22" s="22"/>
      <c r="AQ22" s="17"/>
      <c r="AT22" s="366"/>
      <c r="AU22" s="366"/>
      <c r="AV22" s="366"/>
      <c r="AW22" s="349"/>
      <c r="AX22" s="349"/>
      <c r="AY22" s="350"/>
      <c r="AZ22" s="350"/>
      <c r="BA22" s="348"/>
      <c r="BB22" s="348"/>
      <c r="BC22" s="348"/>
      <c r="BD22" s="348"/>
      <c r="BE22" s="348"/>
      <c r="BF22" s="373"/>
      <c r="BG22" s="361"/>
      <c r="BH22" s="361"/>
      <c r="BI22" s="361"/>
      <c r="BJ22" s="361"/>
      <c r="BK22" s="361"/>
      <c r="BL22" s="337"/>
      <c r="BM22" s="374"/>
      <c r="BN22" s="370"/>
      <c r="BO22" s="370"/>
      <c r="BP22" s="370"/>
      <c r="BQ22" s="370"/>
      <c r="BR22" s="370"/>
      <c r="BS22" s="370"/>
      <c r="BT22" s="370"/>
      <c r="BU22" s="370"/>
      <c r="BV22" s="370"/>
      <c r="BW22" s="370"/>
      <c r="BX22" s="370"/>
      <c r="BY22" s="370"/>
      <c r="BZ22" s="370"/>
      <c r="CA22" s="370"/>
      <c r="CB22" s="370"/>
      <c r="CC22" s="370"/>
      <c r="CD22" s="370"/>
      <c r="CE22" s="370"/>
      <c r="CF22" s="370"/>
      <c r="CG22" s="375"/>
      <c r="CH22" s="375"/>
      <c r="CI22" s="375"/>
      <c r="CJ22" s="369"/>
      <c r="CK22" s="339"/>
    </row>
    <row r="23" spans="1:89" ht="30" customHeight="1">
      <c r="A23" s="16"/>
      <c r="B23" s="16"/>
      <c r="C23" s="16"/>
      <c r="D23" s="7"/>
      <c r="E23" s="7"/>
      <c r="F23" s="8"/>
      <c r="G23" s="8"/>
      <c r="H23" s="6"/>
      <c r="I23" s="6"/>
      <c r="J23" s="6"/>
      <c r="K23" s="6"/>
      <c r="L23" s="6"/>
      <c r="M23" s="6"/>
      <c r="N23" s="838"/>
      <c r="O23" s="816"/>
      <c r="P23" s="816"/>
      <c r="Q23" s="816"/>
      <c r="R23" s="816"/>
      <c r="S23" s="1"/>
      <c r="T23" s="1"/>
      <c r="U23" s="1"/>
      <c r="V23" s="1"/>
      <c r="W23" s="1"/>
      <c r="X23" s="1"/>
      <c r="Y23" s="1"/>
      <c r="Z23" s="1"/>
      <c r="AA23" s="1"/>
      <c r="AB23" s="1"/>
      <c r="AC23" s="1"/>
      <c r="AD23" s="1"/>
      <c r="AE23" s="1"/>
      <c r="AF23" s="1"/>
      <c r="AG23" s="1"/>
      <c r="AH23" s="1"/>
      <c r="AI23" s="1"/>
      <c r="AJ23" s="1"/>
      <c r="AK23" s="1"/>
      <c r="AL23" s="1"/>
      <c r="AM23" s="23"/>
      <c r="AN23" s="23"/>
      <c r="AO23" s="23"/>
      <c r="AP23" s="23"/>
      <c r="AQ23" s="6"/>
      <c r="AT23" s="366"/>
      <c r="AU23" s="366"/>
      <c r="AV23" s="366"/>
      <c r="AW23" s="349"/>
      <c r="AX23" s="349"/>
      <c r="AY23" s="350"/>
      <c r="AZ23" s="350"/>
      <c r="BA23" s="348"/>
      <c r="BB23" s="348"/>
      <c r="BC23" s="348"/>
      <c r="BD23" s="348"/>
      <c r="BE23" s="348"/>
      <c r="BF23" s="348"/>
      <c r="BG23" s="776"/>
      <c r="BH23" s="728"/>
      <c r="BI23" s="728"/>
      <c r="BJ23" s="728"/>
      <c r="BK23" s="728"/>
      <c r="BL23" s="337"/>
      <c r="BM23" s="337"/>
      <c r="BN23" s="338"/>
      <c r="BO23" s="338"/>
      <c r="BP23" s="338"/>
      <c r="BQ23" s="338"/>
      <c r="BR23" s="338"/>
      <c r="BS23" s="338"/>
      <c r="BT23" s="338"/>
      <c r="BU23" s="338"/>
      <c r="BV23" s="338"/>
      <c r="BW23" s="338"/>
      <c r="BX23" s="338"/>
      <c r="BY23" s="338"/>
      <c r="BZ23" s="338"/>
      <c r="CA23" s="338"/>
      <c r="CB23" s="338"/>
      <c r="CC23" s="338"/>
      <c r="CD23" s="338"/>
      <c r="CE23" s="338"/>
      <c r="CF23" s="376"/>
      <c r="CG23" s="376"/>
      <c r="CH23" s="376"/>
      <c r="CI23" s="376"/>
      <c r="CJ23" s="339"/>
      <c r="CK23" s="339"/>
    </row>
    <row r="24" spans="1:89" ht="30" customHeight="1">
      <c r="A24" s="839" t="s">
        <v>287</v>
      </c>
      <c r="B24" s="816"/>
      <c r="C24" s="816"/>
      <c r="D24" s="816"/>
      <c r="E24" s="816"/>
      <c r="F24" s="816"/>
      <c r="G24" s="816"/>
      <c r="H24" s="816"/>
      <c r="I24" s="816"/>
      <c r="J24" s="816"/>
      <c r="K24" s="816"/>
      <c r="L24" s="816"/>
      <c r="M24" s="816"/>
      <c r="N24" s="816"/>
      <c r="O24" s="816"/>
      <c r="P24" s="816"/>
      <c r="Q24" s="816"/>
      <c r="R24" s="816"/>
      <c r="S24" s="816"/>
      <c r="T24" s="816"/>
      <c r="U24" s="816"/>
      <c r="V24" s="816"/>
      <c r="W24" s="816"/>
      <c r="X24" s="816"/>
      <c r="Y24" s="816"/>
      <c r="Z24" s="816"/>
      <c r="AA24" s="816"/>
      <c r="AB24" s="816"/>
      <c r="AC24" s="816"/>
      <c r="AD24" s="816"/>
      <c r="AE24" s="816"/>
      <c r="AF24" s="816"/>
      <c r="AG24" s="816"/>
      <c r="AH24" s="816"/>
      <c r="AI24" s="816"/>
      <c r="AJ24" s="816"/>
      <c r="AK24" s="816"/>
      <c r="AL24" s="816"/>
      <c r="AM24" s="816"/>
      <c r="AN24" s="816"/>
      <c r="AO24" s="816"/>
      <c r="AP24" s="816"/>
      <c r="AQ24" s="816"/>
      <c r="AT24" s="764" t="str">
        <f>A24</f>
        <v>令和４年度
住宅・建築物需給一体型等省エネルギー投資促進事業費補助金
（ネット・ゼロ・エネルギー・ハウス実証事業）</v>
      </c>
      <c r="AU24" s="728"/>
      <c r="AV24" s="728"/>
      <c r="AW24" s="728"/>
      <c r="AX24" s="728"/>
      <c r="AY24" s="728"/>
      <c r="AZ24" s="728"/>
      <c r="BA24" s="728"/>
      <c r="BB24" s="728"/>
      <c r="BC24" s="728"/>
      <c r="BD24" s="728"/>
      <c r="BE24" s="728"/>
      <c r="BF24" s="728"/>
      <c r="BG24" s="728"/>
      <c r="BH24" s="728"/>
      <c r="BI24" s="728"/>
      <c r="BJ24" s="728"/>
      <c r="BK24" s="728"/>
      <c r="BL24" s="728"/>
      <c r="BM24" s="728"/>
      <c r="BN24" s="728"/>
      <c r="BO24" s="728"/>
      <c r="BP24" s="728"/>
      <c r="BQ24" s="728"/>
      <c r="BR24" s="728"/>
      <c r="BS24" s="728"/>
      <c r="BT24" s="728"/>
      <c r="BU24" s="728"/>
      <c r="BV24" s="728"/>
      <c r="BW24" s="728"/>
      <c r="BX24" s="728"/>
      <c r="BY24" s="728"/>
      <c r="BZ24" s="728"/>
      <c r="CA24" s="728"/>
      <c r="CB24" s="728"/>
      <c r="CC24" s="728"/>
      <c r="CD24" s="728"/>
      <c r="CE24" s="728"/>
      <c r="CF24" s="728"/>
      <c r="CG24" s="728"/>
      <c r="CH24" s="728"/>
      <c r="CI24" s="728"/>
      <c r="CJ24" s="728"/>
      <c r="CK24" s="339"/>
    </row>
    <row r="25" spans="1:89" ht="30" customHeight="1">
      <c r="A25" s="816"/>
      <c r="B25" s="834"/>
      <c r="C25" s="834"/>
      <c r="D25" s="834"/>
      <c r="E25" s="834"/>
      <c r="F25" s="834"/>
      <c r="G25" s="834"/>
      <c r="H25" s="834"/>
      <c r="I25" s="834"/>
      <c r="J25" s="834"/>
      <c r="K25" s="834"/>
      <c r="L25" s="834"/>
      <c r="M25" s="834"/>
      <c r="N25" s="834"/>
      <c r="O25" s="834"/>
      <c r="P25" s="834"/>
      <c r="Q25" s="834"/>
      <c r="R25" s="834"/>
      <c r="S25" s="834"/>
      <c r="T25" s="834"/>
      <c r="U25" s="834"/>
      <c r="V25" s="834"/>
      <c r="W25" s="834"/>
      <c r="X25" s="834"/>
      <c r="Y25" s="834"/>
      <c r="Z25" s="834"/>
      <c r="AA25" s="834"/>
      <c r="AB25" s="834"/>
      <c r="AC25" s="834"/>
      <c r="AD25" s="834"/>
      <c r="AE25" s="834"/>
      <c r="AF25" s="834"/>
      <c r="AG25" s="834"/>
      <c r="AH25" s="834"/>
      <c r="AI25" s="834"/>
      <c r="AJ25" s="834"/>
      <c r="AK25" s="834"/>
      <c r="AL25" s="834"/>
      <c r="AM25" s="834"/>
      <c r="AN25" s="834"/>
      <c r="AO25" s="834"/>
      <c r="AP25" s="834"/>
      <c r="AQ25" s="816"/>
      <c r="AT25" s="728"/>
      <c r="AU25" s="730"/>
      <c r="AV25" s="730"/>
      <c r="AW25" s="730"/>
      <c r="AX25" s="730"/>
      <c r="AY25" s="730"/>
      <c r="AZ25" s="730"/>
      <c r="BA25" s="730"/>
      <c r="BB25" s="730"/>
      <c r="BC25" s="730"/>
      <c r="BD25" s="730"/>
      <c r="BE25" s="730"/>
      <c r="BF25" s="730"/>
      <c r="BG25" s="730"/>
      <c r="BH25" s="730"/>
      <c r="BI25" s="730"/>
      <c r="BJ25" s="730"/>
      <c r="BK25" s="730"/>
      <c r="BL25" s="730"/>
      <c r="BM25" s="730"/>
      <c r="BN25" s="730"/>
      <c r="BO25" s="730"/>
      <c r="BP25" s="730"/>
      <c r="BQ25" s="730"/>
      <c r="BR25" s="730"/>
      <c r="BS25" s="730"/>
      <c r="BT25" s="730"/>
      <c r="BU25" s="730"/>
      <c r="BV25" s="730"/>
      <c r="BW25" s="730"/>
      <c r="BX25" s="730"/>
      <c r="BY25" s="730"/>
      <c r="BZ25" s="730"/>
      <c r="CA25" s="730"/>
      <c r="CB25" s="730"/>
      <c r="CC25" s="730"/>
      <c r="CD25" s="730"/>
      <c r="CE25" s="730"/>
      <c r="CF25" s="730"/>
      <c r="CG25" s="730"/>
      <c r="CH25" s="730"/>
      <c r="CI25" s="730"/>
      <c r="CJ25" s="728"/>
      <c r="CK25" s="339"/>
    </row>
    <row r="26" spans="1:89" ht="30" customHeight="1">
      <c r="A26" s="816"/>
      <c r="B26" s="816"/>
      <c r="C26" s="816"/>
      <c r="D26" s="816"/>
      <c r="E26" s="816"/>
      <c r="F26" s="816"/>
      <c r="G26" s="816"/>
      <c r="H26" s="816"/>
      <c r="I26" s="816"/>
      <c r="J26" s="816"/>
      <c r="K26" s="816"/>
      <c r="L26" s="816"/>
      <c r="M26" s="816"/>
      <c r="N26" s="816"/>
      <c r="O26" s="816"/>
      <c r="P26" s="816"/>
      <c r="Q26" s="816"/>
      <c r="R26" s="816"/>
      <c r="S26" s="816"/>
      <c r="T26" s="816"/>
      <c r="U26" s="816"/>
      <c r="V26" s="816"/>
      <c r="W26" s="816"/>
      <c r="X26" s="816"/>
      <c r="Y26" s="816"/>
      <c r="Z26" s="816"/>
      <c r="AA26" s="816"/>
      <c r="AB26" s="816"/>
      <c r="AC26" s="816"/>
      <c r="AD26" s="816"/>
      <c r="AE26" s="816"/>
      <c r="AF26" s="816"/>
      <c r="AG26" s="816"/>
      <c r="AH26" s="816"/>
      <c r="AI26" s="816"/>
      <c r="AJ26" s="816"/>
      <c r="AK26" s="816"/>
      <c r="AL26" s="816"/>
      <c r="AM26" s="816"/>
      <c r="AN26" s="816"/>
      <c r="AO26" s="816"/>
      <c r="AP26" s="816"/>
      <c r="AQ26" s="816"/>
      <c r="AT26" s="728"/>
      <c r="AU26" s="728"/>
      <c r="AV26" s="728"/>
      <c r="AW26" s="728"/>
      <c r="AX26" s="728"/>
      <c r="AY26" s="728"/>
      <c r="AZ26" s="728"/>
      <c r="BA26" s="728"/>
      <c r="BB26" s="728"/>
      <c r="BC26" s="728"/>
      <c r="BD26" s="728"/>
      <c r="BE26" s="728"/>
      <c r="BF26" s="728"/>
      <c r="BG26" s="728"/>
      <c r="BH26" s="728"/>
      <c r="BI26" s="728"/>
      <c r="BJ26" s="728"/>
      <c r="BK26" s="728"/>
      <c r="BL26" s="728"/>
      <c r="BM26" s="728"/>
      <c r="BN26" s="728"/>
      <c r="BO26" s="728"/>
      <c r="BP26" s="728"/>
      <c r="BQ26" s="728"/>
      <c r="BR26" s="728"/>
      <c r="BS26" s="728"/>
      <c r="BT26" s="728"/>
      <c r="BU26" s="728"/>
      <c r="BV26" s="728"/>
      <c r="BW26" s="728"/>
      <c r="BX26" s="728"/>
      <c r="BY26" s="728"/>
      <c r="BZ26" s="728"/>
      <c r="CA26" s="728"/>
      <c r="CB26" s="728"/>
      <c r="CC26" s="728"/>
      <c r="CD26" s="728"/>
      <c r="CE26" s="728"/>
      <c r="CF26" s="728"/>
      <c r="CG26" s="728"/>
      <c r="CH26" s="728"/>
      <c r="CI26" s="728"/>
      <c r="CJ26" s="728"/>
      <c r="CK26" s="339"/>
    </row>
    <row r="27" spans="1:89" ht="30" customHeight="1">
      <c r="A27" s="840" t="s">
        <v>20</v>
      </c>
      <c r="B27" s="816"/>
      <c r="C27" s="816"/>
      <c r="D27" s="816"/>
      <c r="E27" s="816"/>
      <c r="F27" s="816"/>
      <c r="G27" s="816"/>
      <c r="H27" s="816"/>
      <c r="I27" s="816"/>
      <c r="J27" s="816"/>
      <c r="K27" s="816"/>
      <c r="L27" s="816"/>
      <c r="M27" s="816"/>
      <c r="N27" s="816"/>
      <c r="O27" s="816"/>
      <c r="P27" s="816"/>
      <c r="Q27" s="816"/>
      <c r="R27" s="816"/>
      <c r="S27" s="816"/>
      <c r="T27" s="816"/>
      <c r="U27" s="816"/>
      <c r="V27" s="816"/>
      <c r="W27" s="816"/>
      <c r="X27" s="816"/>
      <c r="Y27" s="816"/>
      <c r="Z27" s="816"/>
      <c r="AA27" s="816"/>
      <c r="AB27" s="816"/>
      <c r="AC27" s="816"/>
      <c r="AD27" s="816"/>
      <c r="AE27" s="816"/>
      <c r="AF27" s="816"/>
      <c r="AG27" s="816"/>
      <c r="AH27" s="816"/>
      <c r="AI27" s="816"/>
      <c r="AJ27" s="816"/>
      <c r="AK27" s="816"/>
      <c r="AL27" s="816"/>
      <c r="AM27" s="816"/>
      <c r="AN27" s="816"/>
      <c r="AO27" s="816"/>
      <c r="AP27" s="816"/>
      <c r="AQ27" s="816"/>
      <c r="AT27" s="745" t="str">
        <f>A27</f>
        <v>交付申請書</v>
      </c>
      <c r="AU27" s="728"/>
      <c r="AV27" s="728"/>
      <c r="AW27" s="728"/>
      <c r="AX27" s="728"/>
      <c r="AY27" s="728"/>
      <c r="AZ27" s="728"/>
      <c r="BA27" s="728"/>
      <c r="BB27" s="728"/>
      <c r="BC27" s="728"/>
      <c r="BD27" s="728"/>
      <c r="BE27" s="728"/>
      <c r="BF27" s="728"/>
      <c r="BG27" s="728"/>
      <c r="BH27" s="728"/>
      <c r="BI27" s="728"/>
      <c r="BJ27" s="728"/>
      <c r="BK27" s="728"/>
      <c r="BL27" s="728"/>
      <c r="BM27" s="728"/>
      <c r="BN27" s="728"/>
      <c r="BO27" s="728"/>
      <c r="BP27" s="728"/>
      <c r="BQ27" s="728"/>
      <c r="BR27" s="728"/>
      <c r="BS27" s="728"/>
      <c r="BT27" s="728"/>
      <c r="BU27" s="728"/>
      <c r="BV27" s="728"/>
      <c r="BW27" s="728"/>
      <c r="BX27" s="728"/>
      <c r="BY27" s="728"/>
      <c r="BZ27" s="728"/>
      <c r="CA27" s="728"/>
      <c r="CB27" s="728"/>
      <c r="CC27" s="728"/>
      <c r="CD27" s="728"/>
      <c r="CE27" s="728"/>
      <c r="CF27" s="728"/>
      <c r="CG27" s="728"/>
      <c r="CH27" s="728"/>
      <c r="CI27" s="728"/>
      <c r="CJ27" s="728"/>
      <c r="CK27" s="339"/>
    </row>
    <row r="28" spans="1:89" ht="30" customHeight="1">
      <c r="A28" s="841" t="s">
        <v>21</v>
      </c>
      <c r="B28" s="816"/>
      <c r="C28" s="816"/>
      <c r="D28" s="816"/>
      <c r="E28" s="816"/>
      <c r="F28" s="816"/>
      <c r="G28" s="816"/>
      <c r="H28" s="816"/>
      <c r="I28" s="816"/>
      <c r="J28" s="816"/>
      <c r="K28" s="816"/>
      <c r="L28" s="816"/>
      <c r="M28" s="816"/>
      <c r="N28" s="816"/>
      <c r="O28" s="816"/>
      <c r="P28" s="816"/>
      <c r="Q28" s="816"/>
      <c r="R28" s="816"/>
      <c r="S28" s="816"/>
      <c r="T28" s="816"/>
      <c r="U28" s="816"/>
      <c r="V28" s="816"/>
      <c r="W28" s="816"/>
      <c r="X28" s="816"/>
      <c r="Y28" s="816"/>
      <c r="Z28" s="816"/>
      <c r="AA28" s="816"/>
      <c r="AB28" s="816"/>
      <c r="AC28" s="816"/>
      <c r="AD28" s="816"/>
      <c r="AE28" s="816"/>
      <c r="AF28" s="816"/>
      <c r="AG28" s="816"/>
      <c r="AH28" s="816"/>
      <c r="AI28" s="816"/>
      <c r="AJ28" s="816"/>
      <c r="AK28" s="816"/>
      <c r="AL28" s="816"/>
      <c r="AM28" s="816"/>
      <c r="AN28" s="816"/>
      <c r="AO28" s="816"/>
      <c r="AP28" s="816"/>
      <c r="AQ28" s="816"/>
      <c r="AT28" s="765" t="str">
        <f>A28</f>
        <v>　住宅・建築物需給一体型等省エネルギー投資促進事業費補助金（ネット・ゼロ・エネルギー・ハウス実証事業）交付規程（以下「交付規程」という。）第４条の規定に基づき、 下記のとおり経済産業省からの住宅・建築物需給一体型等省エネルギー投資促進事業費補助金交付要綱第３条に基づく国庫補助金に係る交付の申請をします。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v>
      </c>
      <c r="AU28" s="728"/>
      <c r="AV28" s="728"/>
      <c r="AW28" s="728"/>
      <c r="AX28" s="728"/>
      <c r="AY28" s="728"/>
      <c r="AZ28" s="728"/>
      <c r="BA28" s="728"/>
      <c r="BB28" s="728"/>
      <c r="BC28" s="728"/>
      <c r="BD28" s="728"/>
      <c r="BE28" s="728"/>
      <c r="BF28" s="728"/>
      <c r="BG28" s="728"/>
      <c r="BH28" s="728"/>
      <c r="BI28" s="728"/>
      <c r="BJ28" s="728"/>
      <c r="BK28" s="728"/>
      <c r="BL28" s="728"/>
      <c r="BM28" s="728"/>
      <c r="BN28" s="728"/>
      <c r="BO28" s="728"/>
      <c r="BP28" s="728"/>
      <c r="BQ28" s="728"/>
      <c r="BR28" s="728"/>
      <c r="BS28" s="728"/>
      <c r="BT28" s="728"/>
      <c r="BU28" s="728"/>
      <c r="BV28" s="728"/>
      <c r="BW28" s="728"/>
      <c r="BX28" s="728"/>
      <c r="BY28" s="728"/>
      <c r="BZ28" s="728"/>
      <c r="CA28" s="728"/>
      <c r="CB28" s="728"/>
      <c r="CC28" s="728"/>
      <c r="CD28" s="728"/>
      <c r="CE28" s="728"/>
      <c r="CF28" s="728"/>
      <c r="CG28" s="728"/>
      <c r="CH28" s="728"/>
      <c r="CI28" s="728"/>
      <c r="CJ28" s="728"/>
      <c r="CK28" s="339"/>
    </row>
    <row r="29" spans="1:89" ht="30" customHeight="1">
      <c r="A29" s="816"/>
      <c r="B29" s="834"/>
      <c r="C29" s="834"/>
      <c r="D29" s="834"/>
      <c r="E29" s="834"/>
      <c r="F29" s="834"/>
      <c r="G29" s="834"/>
      <c r="H29" s="834"/>
      <c r="I29" s="834"/>
      <c r="J29" s="834"/>
      <c r="K29" s="834"/>
      <c r="L29" s="834"/>
      <c r="M29" s="834"/>
      <c r="N29" s="834"/>
      <c r="O29" s="834"/>
      <c r="P29" s="834"/>
      <c r="Q29" s="834"/>
      <c r="R29" s="834"/>
      <c r="S29" s="834"/>
      <c r="T29" s="834"/>
      <c r="U29" s="834"/>
      <c r="V29" s="834"/>
      <c r="W29" s="834"/>
      <c r="X29" s="834"/>
      <c r="Y29" s="834"/>
      <c r="Z29" s="834"/>
      <c r="AA29" s="834"/>
      <c r="AB29" s="834"/>
      <c r="AC29" s="834"/>
      <c r="AD29" s="834"/>
      <c r="AE29" s="834"/>
      <c r="AF29" s="834"/>
      <c r="AG29" s="834"/>
      <c r="AH29" s="834"/>
      <c r="AI29" s="834"/>
      <c r="AJ29" s="834"/>
      <c r="AK29" s="834"/>
      <c r="AL29" s="834"/>
      <c r="AM29" s="834"/>
      <c r="AN29" s="834"/>
      <c r="AO29" s="834"/>
      <c r="AP29" s="834"/>
      <c r="AQ29" s="816"/>
      <c r="AT29" s="728"/>
      <c r="AU29" s="730"/>
      <c r="AV29" s="730"/>
      <c r="AW29" s="730"/>
      <c r="AX29" s="730"/>
      <c r="AY29" s="730"/>
      <c r="AZ29" s="730"/>
      <c r="BA29" s="730"/>
      <c r="BB29" s="730"/>
      <c r="BC29" s="730"/>
      <c r="BD29" s="730"/>
      <c r="BE29" s="730"/>
      <c r="BF29" s="730"/>
      <c r="BG29" s="730"/>
      <c r="BH29" s="730"/>
      <c r="BI29" s="730"/>
      <c r="BJ29" s="730"/>
      <c r="BK29" s="730"/>
      <c r="BL29" s="730"/>
      <c r="BM29" s="730"/>
      <c r="BN29" s="730"/>
      <c r="BO29" s="730"/>
      <c r="BP29" s="730"/>
      <c r="BQ29" s="730"/>
      <c r="BR29" s="730"/>
      <c r="BS29" s="730"/>
      <c r="BT29" s="730"/>
      <c r="BU29" s="730"/>
      <c r="BV29" s="730"/>
      <c r="BW29" s="730"/>
      <c r="BX29" s="730"/>
      <c r="BY29" s="730"/>
      <c r="BZ29" s="730"/>
      <c r="CA29" s="730"/>
      <c r="CB29" s="730"/>
      <c r="CC29" s="730"/>
      <c r="CD29" s="730"/>
      <c r="CE29" s="730"/>
      <c r="CF29" s="730"/>
      <c r="CG29" s="730"/>
      <c r="CH29" s="730"/>
      <c r="CI29" s="730"/>
      <c r="CJ29" s="728"/>
      <c r="CK29" s="339"/>
    </row>
    <row r="30" spans="1:89" ht="30" customHeight="1">
      <c r="A30" s="816"/>
      <c r="B30" s="834"/>
      <c r="C30" s="834"/>
      <c r="D30" s="834"/>
      <c r="E30" s="834"/>
      <c r="F30" s="834"/>
      <c r="G30" s="834"/>
      <c r="H30" s="834"/>
      <c r="I30" s="834"/>
      <c r="J30" s="834"/>
      <c r="K30" s="834"/>
      <c r="L30" s="834"/>
      <c r="M30" s="834"/>
      <c r="N30" s="834"/>
      <c r="O30" s="834"/>
      <c r="P30" s="834"/>
      <c r="Q30" s="834"/>
      <c r="R30" s="834"/>
      <c r="S30" s="834"/>
      <c r="T30" s="834"/>
      <c r="U30" s="834"/>
      <c r="V30" s="834"/>
      <c r="W30" s="834"/>
      <c r="X30" s="834"/>
      <c r="Y30" s="834"/>
      <c r="Z30" s="834"/>
      <c r="AA30" s="834"/>
      <c r="AB30" s="834"/>
      <c r="AC30" s="834"/>
      <c r="AD30" s="834"/>
      <c r="AE30" s="834"/>
      <c r="AF30" s="834"/>
      <c r="AG30" s="834"/>
      <c r="AH30" s="834"/>
      <c r="AI30" s="834"/>
      <c r="AJ30" s="834"/>
      <c r="AK30" s="834"/>
      <c r="AL30" s="834"/>
      <c r="AM30" s="834"/>
      <c r="AN30" s="834"/>
      <c r="AO30" s="834"/>
      <c r="AP30" s="834"/>
      <c r="AQ30" s="816"/>
      <c r="AT30" s="728"/>
      <c r="AU30" s="730"/>
      <c r="AV30" s="730"/>
      <c r="AW30" s="730"/>
      <c r="AX30" s="730"/>
      <c r="AY30" s="730"/>
      <c r="AZ30" s="730"/>
      <c r="BA30" s="730"/>
      <c r="BB30" s="730"/>
      <c r="BC30" s="730"/>
      <c r="BD30" s="730"/>
      <c r="BE30" s="730"/>
      <c r="BF30" s="730"/>
      <c r="BG30" s="730"/>
      <c r="BH30" s="730"/>
      <c r="BI30" s="730"/>
      <c r="BJ30" s="730"/>
      <c r="BK30" s="730"/>
      <c r="BL30" s="730"/>
      <c r="BM30" s="730"/>
      <c r="BN30" s="730"/>
      <c r="BO30" s="730"/>
      <c r="BP30" s="730"/>
      <c r="BQ30" s="730"/>
      <c r="BR30" s="730"/>
      <c r="BS30" s="730"/>
      <c r="BT30" s="730"/>
      <c r="BU30" s="730"/>
      <c r="BV30" s="730"/>
      <c r="BW30" s="730"/>
      <c r="BX30" s="730"/>
      <c r="BY30" s="730"/>
      <c r="BZ30" s="730"/>
      <c r="CA30" s="730"/>
      <c r="CB30" s="730"/>
      <c r="CC30" s="730"/>
      <c r="CD30" s="730"/>
      <c r="CE30" s="730"/>
      <c r="CF30" s="730"/>
      <c r="CG30" s="730"/>
      <c r="CH30" s="730"/>
      <c r="CI30" s="730"/>
      <c r="CJ30" s="728"/>
      <c r="CK30" s="339"/>
    </row>
    <row r="31" spans="1:89" ht="30" customHeight="1">
      <c r="A31" s="816"/>
      <c r="B31" s="834"/>
      <c r="C31" s="834"/>
      <c r="D31" s="834"/>
      <c r="E31" s="834"/>
      <c r="F31" s="834"/>
      <c r="G31" s="834"/>
      <c r="H31" s="834"/>
      <c r="I31" s="834"/>
      <c r="J31" s="834"/>
      <c r="K31" s="834"/>
      <c r="L31" s="834"/>
      <c r="M31" s="834"/>
      <c r="N31" s="834"/>
      <c r="O31" s="834"/>
      <c r="P31" s="834"/>
      <c r="Q31" s="834"/>
      <c r="R31" s="834"/>
      <c r="S31" s="834"/>
      <c r="T31" s="834"/>
      <c r="U31" s="834"/>
      <c r="V31" s="834"/>
      <c r="W31" s="834"/>
      <c r="X31" s="834"/>
      <c r="Y31" s="834"/>
      <c r="Z31" s="834"/>
      <c r="AA31" s="834"/>
      <c r="AB31" s="834"/>
      <c r="AC31" s="834"/>
      <c r="AD31" s="834"/>
      <c r="AE31" s="834"/>
      <c r="AF31" s="834"/>
      <c r="AG31" s="834"/>
      <c r="AH31" s="834"/>
      <c r="AI31" s="834"/>
      <c r="AJ31" s="834"/>
      <c r="AK31" s="834"/>
      <c r="AL31" s="834"/>
      <c r="AM31" s="834"/>
      <c r="AN31" s="834"/>
      <c r="AO31" s="834"/>
      <c r="AP31" s="834"/>
      <c r="AQ31" s="816"/>
      <c r="AT31" s="728"/>
      <c r="AU31" s="730"/>
      <c r="AV31" s="730"/>
      <c r="AW31" s="730"/>
      <c r="AX31" s="730"/>
      <c r="AY31" s="730"/>
      <c r="AZ31" s="730"/>
      <c r="BA31" s="730"/>
      <c r="BB31" s="730"/>
      <c r="BC31" s="730"/>
      <c r="BD31" s="730"/>
      <c r="BE31" s="730"/>
      <c r="BF31" s="730"/>
      <c r="BG31" s="730"/>
      <c r="BH31" s="730"/>
      <c r="BI31" s="730"/>
      <c r="BJ31" s="730"/>
      <c r="BK31" s="730"/>
      <c r="BL31" s="730"/>
      <c r="BM31" s="730"/>
      <c r="BN31" s="730"/>
      <c r="BO31" s="730"/>
      <c r="BP31" s="730"/>
      <c r="BQ31" s="730"/>
      <c r="BR31" s="730"/>
      <c r="BS31" s="730"/>
      <c r="BT31" s="730"/>
      <c r="BU31" s="730"/>
      <c r="BV31" s="730"/>
      <c r="BW31" s="730"/>
      <c r="BX31" s="730"/>
      <c r="BY31" s="730"/>
      <c r="BZ31" s="730"/>
      <c r="CA31" s="730"/>
      <c r="CB31" s="730"/>
      <c r="CC31" s="730"/>
      <c r="CD31" s="730"/>
      <c r="CE31" s="730"/>
      <c r="CF31" s="730"/>
      <c r="CG31" s="730"/>
      <c r="CH31" s="730"/>
      <c r="CI31" s="730"/>
      <c r="CJ31" s="728"/>
      <c r="CK31" s="339"/>
    </row>
    <row r="32" spans="1:89" ht="24.75" customHeight="1">
      <c r="A32" s="816"/>
      <c r="B32" s="816"/>
      <c r="C32" s="816"/>
      <c r="D32" s="816"/>
      <c r="E32" s="816"/>
      <c r="F32" s="816"/>
      <c r="G32" s="816"/>
      <c r="H32" s="816"/>
      <c r="I32" s="816"/>
      <c r="J32" s="816"/>
      <c r="K32" s="816"/>
      <c r="L32" s="816"/>
      <c r="M32" s="816"/>
      <c r="N32" s="816"/>
      <c r="O32" s="816"/>
      <c r="P32" s="816"/>
      <c r="Q32" s="816"/>
      <c r="R32" s="816"/>
      <c r="S32" s="816"/>
      <c r="T32" s="816"/>
      <c r="U32" s="816"/>
      <c r="V32" s="816"/>
      <c r="W32" s="816"/>
      <c r="X32" s="816"/>
      <c r="Y32" s="816"/>
      <c r="Z32" s="816"/>
      <c r="AA32" s="816"/>
      <c r="AB32" s="816"/>
      <c r="AC32" s="816"/>
      <c r="AD32" s="816"/>
      <c r="AE32" s="816"/>
      <c r="AF32" s="816"/>
      <c r="AG32" s="816"/>
      <c r="AH32" s="816"/>
      <c r="AI32" s="816"/>
      <c r="AJ32" s="816"/>
      <c r="AK32" s="816"/>
      <c r="AL32" s="816"/>
      <c r="AM32" s="816"/>
      <c r="AN32" s="816"/>
      <c r="AO32" s="816"/>
      <c r="AP32" s="816"/>
      <c r="AQ32" s="816"/>
      <c r="AR32" s="24"/>
      <c r="AT32" s="728"/>
      <c r="AU32" s="728"/>
      <c r="AV32" s="728"/>
      <c r="AW32" s="728"/>
      <c r="AX32" s="728"/>
      <c r="AY32" s="728"/>
      <c r="AZ32" s="728"/>
      <c r="BA32" s="728"/>
      <c r="BB32" s="728"/>
      <c r="BC32" s="728"/>
      <c r="BD32" s="728"/>
      <c r="BE32" s="728"/>
      <c r="BF32" s="728"/>
      <c r="BG32" s="728"/>
      <c r="BH32" s="728"/>
      <c r="BI32" s="728"/>
      <c r="BJ32" s="728"/>
      <c r="BK32" s="728"/>
      <c r="BL32" s="728"/>
      <c r="BM32" s="728"/>
      <c r="BN32" s="728"/>
      <c r="BO32" s="728"/>
      <c r="BP32" s="728"/>
      <c r="BQ32" s="728"/>
      <c r="BR32" s="728"/>
      <c r="BS32" s="728"/>
      <c r="BT32" s="728"/>
      <c r="BU32" s="728"/>
      <c r="BV32" s="728"/>
      <c r="BW32" s="728"/>
      <c r="BX32" s="728"/>
      <c r="BY32" s="728"/>
      <c r="BZ32" s="728"/>
      <c r="CA32" s="728"/>
      <c r="CB32" s="728"/>
      <c r="CC32" s="728"/>
      <c r="CD32" s="728"/>
      <c r="CE32" s="728"/>
      <c r="CF32" s="728"/>
      <c r="CG32" s="728"/>
      <c r="CH32" s="728"/>
      <c r="CI32" s="728"/>
      <c r="CJ32" s="728"/>
      <c r="CK32" s="377"/>
    </row>
    <row r="33" spans="1:89" ht="24.75" customHeight="1">
      <c r="A33" s="831"/>
      <c r="B33" s="816"/>
      <c r="C33" s="816"/>
      <c r="D33" s="816"/>
      <c r="E33" s="816"/>
      <c r="F33" s="816"/>
      <c r="G33" s="816"/>
      <c r="H33" s="816"/>
      <c r="I33" s="816"/>
      <c r="J33" s="816"/>
      <c r="K33" s="816"/>
      <c r="L33" s="816"/>
      <c r="M33" s="816"/>
      <c r="N33" s="816"/>
      <c r="O33" s="816"/>
      <c r="P33" s="816"/>
      <c r="Q33" s="816"/>
      <c r="R33" s="816"/>
      <c r="S33" s="816"/>
      <c r="T33" s="816"/>
      <c r="U33" s="816"/>
      <c r="V33" s="816"/>
      <c r="W33" s="816"/>
      <c r="X33" s="816"/>
      <c r="Y33" s="816"/>
      <c r="Z33" s="816"/>
      <c r="AA33" s="816"/>
      <c r="AB33" s="816"/>
      <c r="AC33" s="816"/>
      <c r="AD33" s="816"/>
      <c r="AE33" s="816"/>
      <c r="AF33" s="816"/>
      <c r="AG33" s="816"/>
      <c r="AH33" s="816"/>
      <c r="AI33" s="816"/>
      <c r="AJ33" s="816"/>
      <c r="AK33" s="816"/>
      <c r="AL33" s="816"/>
      <c r="AM33" s="816"/>
      <c r="AN33" s="816"/>
      <c r="AO33" s="816"/>
      <c r="AP33" s="816"/>
      <c r="AQ33" s="816"/>
      <c r="AT33" s="766"/>
      <c r="AU33" s="728"/>
      <c r="AV33" s="728"/>
      <c r="AW33" s="728"/>
      <c r="AX33" s="728"/>
      <c r="AY33" s="728"/>
      <c r="AZ33" s="728"/>
      <c r="BA33" s="728"/>
      <c r="BB33" s="728"/>
      <c r="BC33" s="728"/>
      <c r="BD33" s="728"/>
      <c r="BE33" s="728"/>
      <c r="BF33" s="728"/>
      <c r="BG33" s="728"/>
      <c r="BH33" s="728"/>
      <c r="BI33" s="728"/>
      <c r="BJ33" s="728"/>
      <c r="BK33" s="728"/>
      <c r="BL33" s="728"/>
      <c r="BM33" s="728"/>
      <c r="BN33" s="728"/>
      <c r="BO33" s="728"/>
      <c r="BP33" s="728"/>
      <c r="BQ33" s="728"/>
      <c r="BR33" s="728"/>
      <c r="BS33" s="728"/>
      <c r="BT33" s="728"/>
      <c r="BU33" s="728"/>
      <c r="BV33" s="728"/>
      <c r="BW33" s="728"/>
      <c r="BX33" s="728"/>
      <c r="BY33" s="728"/>
      <c r="BZ33" s="728"/>
      <c r="CA33" s="728"/>
      <c r="CB33" s="728"/>
      <c r="CC33" s="728"/>
      <c r="CD33" s="728"/>
      <c r="CE33" s="728"/>
      <c r="CF33" s="728"/>
      <c r="CG33" s="728"/>
      <c r="CH33" s="728"/>
      <c r="CI33" s="728"/>
      <c r="CJ33" s="728"/>
      <c r="CK33" s="339"/>
    </row>
    <row r="34" spans="1:89" ht="24.75" customHeight="1">
      <c r="A34" s="832"/>
      <c r="B34" s="816"/>
      <c r="C34" s="816"/>
      <c r="D34" s="816"/>
      <c r="E34" s="816"/>
      <c r="F34" s="816"/>
      <c r="G34" s="816"/>
      <c r="H34" s="816"/>
      <c r="I34" s="816"/>
      <c r="J34" s="816"/>
      <c r="K34" s="816"/>
      <c r="L34" s="816"/>
      <c r="M34" s="816"/>
      <c r="N34" s="816"/>
      <c r="O34" s="816"/>
      <c r="P34" s="816"/>
      <c r="Q34" s="816"/>
      <c r="R34" s="816"/>
      <c r="S34" s="816"/>
      <c r="T34" s="816"/>
      <c r="U34" s="816"/>
      <c r="V34" s="816"/>
      <c r="W34" s="816"/>
      <c r="X34" s="816"/>
      <c r="Y34" s="816"/>
      <c r="Z34" s="816"/>
      <c r="AA34" s="816"/>
      <c r="AB34" s="816"/>
      <c r="AC34" s="816"/>
      <c r="AD34" s="816"/>
      <c r="AE34" s="816"/>
      <c r="AF34" s="816"/>
      <c r="AG34" s="816"/>
      <c r="AH34" s="816"/>
      <c r="AI34" s="816"/>
      <c r="AJ34" s="816"/>
      <c r="AK34" s="816"/>
      <c r="AL34" s="816"/>
      <c r="AM34" s="816"/>
      <c r="AN34" s="816"/>
      <c r="AO34" s="816"/>
      <c r="AP34" s="816"/>
      <c r="AQ34" s="816"/>
      <c r="AT34" s="729"/>
      <c r="AU34" s="728"/>
      <c r="AV34" s="728"/>
      <c r="AW34" s="728"/>
      <c r="AX34" s="728"/>
      <c r="AY34" s="728"/>
      <c r="AZ34" s="728"/>
      <c r="BA34" s="728"/>
      <c r="BB34" s="728"/>
      <c r="BC34" s="728"/>
      <c r="BD34" s="728"/>
      <c r="BE34" s="728"/>
      <c r="BF34" s="728"/>
      <c r="BG34" s="728"/>
      <c r="BH34" s="728"/>
      <c r="BI34" s="728"/>
      <c r="BJ34" s="728"/>
      <c r="BK34" s="728"/>
      <c r="BL34" s="728"/>
      <c r="BM34" s="728"/>
      <c r="BN34" s="728"/>
      <c r="BO34" s="728"/>
      <c r="BP34" s="728"/>
      <c r="BQ34" s="728"/>
      <c r="BR34" s="728"/>
      <c r="BS34" s="728"/>
      <c r="BT34" s="728"/>
      <c r="BU34" s="728"/>
      <c r="BV34" s="728"/>
      <c r="BW34" s="728"/>
      <c r="BX34" s="728"/>
      <c r="BY34" s="728"/>
      <c r="BZ34" s="728"/>
      <c r="CA34" s="728"/>
      <c r="CB34" s="728"/>
      <c r="CC34" s="728"/>
      <c r="CD34" s="728"/>
      <c r="CE34" s="728"/>
      <c r="CF34" s="728"/>
      <c r="CG34" s="728"/>
      <c r="CH34" s="728"/>
      <c r="CI34" s="728"/>
      <c r="CJ34" s="728"/>
      <c r="CK34" s="339"/>
    </row>
    <row r="35" spans="1:89" ht="24.75" customHeight="1">
      <c r="A35" s="815"/>
      <c r="B35" s="816"/>
      <c r="C35" s="816"/>
      <c r="D35" s="816"/>
      <c r="E35" s="816"/>
      <c r="F35" s="816"/>
      <c r="G35" s="816"/>
      <c r="H35" s="816"/>
      <c r="I35" s="816"/>
      <c r="J35" s="816"/>
      <c r="K35" s="816"/>
      <c r="L35" s="816"/>
      <c r="M35" s="816"/>
      <c r="N35" s="816"/>
      <c r="O35" s="816"/>
      <c r="P35" s="816"/>
      <c r="Q35" s="816"/>
      <c r="R35" s="816"/>
      <c r="S35" s="816"/>
      <c r="T35" s="816"/>
      <c r="U35" s="816"/>
      <c r="V35" s="816"/>
      <c r="W35" s="816"/>
      <c r="X35" s="816"/>
      <c r="Y35" s="816"/>
      <c r="Z35" s="816"/>
      <c r="AA35" s="816"/>
      <c r="AB35" s="816"/>
      <c r="AC35" s="816"/>
      <c r="AD35" s="816"/>
      <c r="AE35" s="816"/>
      <c r="AF35" s="816"/>
      <c r="AG35" s="816"/>
      <c r="AH35" s="816"/>
      <c r="AI35" s="816"/>
      <c r="AJ35" s="816"/>
      <c r="AK35" s="816"/>
      <c r="AL35" s="816"/>
      <c r="AM35" s="816"/>
      <c r="AN35" s="816"/>
      <c r="AO35" s="816"/>
      <c r="AP35" s="816"/>
      <c r="AQ35" s="816"/>
      <c r="AS35" s="236"/>
      <c r="AT35" s="767"/>
      <c r="AU35" s="728"/>
      <c r="AV35" s="728"/>
      <c r="AW35" s="728"/>
      <c r="AX35" s="728"/>
      <c r="AY35" s="728"/>
      <c r="AZ35" s="728"/>
      <c r="BA35" s="728"/>
      <c r="BB35" s="728"/>
      <c r="BC35" s="728"/>
      <c r="BD35" s="728"/>
      <c r="BE35" s="728"/>
      <c r="BF35" s="728"/>
      <c r="BG35" s="728"/>
      <c r="BH35" s="728"/>
      <c r="BI35" s="728"/>
      <c r="BJ35" s="728"/>
      <c r="BK35" s="728"/>
      <c r="BL35" s="728"/>
      <c r="BM35" s="728"/>
      <c r="BN35" s="728"/>
      <c r="BO35" s="728"/>
      <c r="BP35" s="728"/>
      <c r="BQ35" s="728"/>
      <c r="BR35" s="728"/>
      <c r="BS35" s="728"/>
      <c r="BT35" s="728"/>
      <c r="BU35" s="728"/>
      <c r="BV35" s="728"/>
      <c r="BW35" s="728"/>
      <c r="BX35" s="728"/>
      <c r="BY35" s="728"/>
      <c r="BZ35" s="728"/>
      <c r="CA35" s="728"/>
      <c r="CB35" s="728"/>
      <c r="CC35" s="728"/>
      <c r="CD35" s="728"/>
      <c r="CE35" s="728"/>
      <c r="CF35" s="728"/>
      <c r="CG35" s="728"/>
      <c r="CH35" s="728"/>
      <c r="CI35" s="728"/>
      <c r="CJ35" s="728"/>
      <c r="CK35" s="339"/>
    </row>
    <row r="36" spans="1:89" ht="24.75" customHeight="1">
      <c r="A36" s="189"/>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2"/>
      <c r="AL36" s="189"/>
      <c r="AM36" s="190"/>
      <c r="AN36" s="190"/>
      <c r="AO36" s="190"/>
      <c r="AP36" s="190"/>
      <c r="AQ36" s="190"/>
      <c r="AS36" s="236"/>
      <c r="AT36" s="378"/>
      <c r="AU36" s="379"/>
      <c r="AV36" s="379"/>
      <c r="AW36" s="379"/>
      <c r="AX36" s="379"/>
      <c r="AY36" s="379"/>
      <c r="AZ36" s="379"/>
      <c r="BA36" s="379"/>
      <c r="BB36" s="379"/>
      <c r="BC36" s="379"/>
      <c r="BD36" s="379"/>
      <c r="BE36" s="379"/>
      <c r="BF36" s="379"/>
      <c r="BG36" s="379"/>
      <c r="BH36" s="379"/>
      <c r="BI36" s="379"/>
      <c r="BJ36" s="379"/>
      <c r="BK36" s="379"/>
      <c r="BL36" s="379"/>
      <c r="BM36" s="379"/>
      <c r="BN36" s="379"/>
      <c r="BO36" s="379"/>
      <c r="BP36" s="379"/>
      <c r="BQ36" s="379"/>
      <c r="BR36" s="379"/>
      <c r="BS36" s="379"/>
      <c r="BT36" s="379"/>
      <c r="BU36" s="379"/>
      <c r="BV36" s="379"/>
      <c r="BW36" s="379"/>
      <c r="BX36" s="379"/>
      <c r="BY36" s="379"/>
      <c r="BZ36" s="379"/>
      <c r="CA36" s="379"/>
      <c r="CB36" s="379"/>
      <c r="CC36" s="379"/>
      <c r="CD36" s="380"/>
      <c r="CE36" s="381"/>
      <c r="CF36" s="379"/>
      <c r="CG36" s="379"/>
      <c r="CH36" s="379"/>
      <c r="CI36" s="379"/>
      <c r="CJ36" s="379"/>
      <c r="CK36" s="339"/>
    </row>
    <row r="37" spans="1:89" ht="24.75" customHeight="1">
      <c r="A37" s="19"/>
      <c r="B37" s="3"/>
      <c r="C37" s="3"/>
      <c r="D37" s="3"/>
      <c r="E37" s="3"/>
      <c r="F37" s="3"/>
      <c r="G37" s="3"/>
      <c r="H37" s="3"/>
      <c r="I37" s="3"/>
      <c r="J37" s="3"/>
      <c r="K37" s="3"/>
      <c r="L37" s="3"/>
      <c r="M37" s="3"/>
      <c r="N37" s="3"/>
      <c r="O37" s="3"/>
      <c r="P37" s="13"/>
      <c r="Q37" s="13"/>
      <c r="R37" s="13"/>
      <c r="S37" s="13"/>
      <c r="T37" s="13"/>
      <c r="U37" s="13"/>
      <c r="V37" s="13"/>
      <c r="W37" s="13"/>
      <c r="X37" s="13"/>
      <c r="Y37" s="13"/>
      <c r="Z37" s="13"/>
      <c r="AA37" s="13"/>
      <c r="AB37" s="13"/>
      <c r="AC37" s="13"/>
      <c r="AD37" s="13"/>
      <c r="AE37" s="13"/>
      <c r="AF37" s="13"/>
      <c r="AG37" s="13"/>
      <c r="AH37" s="13"/>
      <c r="AI37" s="13"/>
      <c r="AJ37" s="837"/>
      <c r="AK37" s="837"/>
      <c r="AL37" s="837"/>
      <c r="AM37" s="837"/>
      <c r="AN37" s="837"/>
      <c r="AO37" s="837"/>
      <c r="AP37" s="837"/>
      <c r="AQ37" s="837"/>
      <c r="AR37" s="189"/>
      <c r="AS37" s="236"/>
      <c r="AT37" s="371"/>
      <c r="AU37" s="341"/>
      <c r="AV37" s="341"/>
      <c r="AW37" s="341"/>
      <c r="AX37" s="341"/>
      <c r="AY37" s="341"/>
      <c r="AZ37" s="341"/>
      <c r="BA37" s="341"/>
      <c r="BB37" s="341"/>
      <c r="BC37" s="341"/>
      <c r="BD37" s="341"/>
      <c r="BE37" s="341"/>
      <c r="BF37" s="341"/>
      <c r="BG37" s="341"/>
      <c r="BH37" s="341"/>
      <c r="BI37" s="361"/>
      <c r="BJ37" s="361"/>
      <c r="BK37" s="361"/>
      <c r="BL37" s="361"/>
      <c r="BM37" s="361"/>
      <c r="BN37" s="382"/>
      <c r="BO37" s="382"/>
      <c r="BP37" s="382"/>
      <c r="BQ37" s="382"/>
      <c r="BR37" s="382"/>
      <c r="BS37" s="382"/>
      <c r="BT37" s="382"/>
      <c r="BU37" s="382"/>
      <c r="BV37" s="382"/>
      <c r="BW37" s="382"/>
      <c r="BX37" s="382"/>
      <c r="BY37" s="382"/>
      <c r="BZ37" s="382"/>
      <c r="CA37" s="382"/>
      <c r="CB37" s="382"/>
      <c r="CC37" s="768"/>
      <c r="CD37" s="768"/>
      <c r="CE37" s="768"/>
      <c r="CF37" s="768"/>
      <c r="CG37" s="768"/>
      <c r="CH37" s="768"/>
      <c r="CI37" s="768"/>
      <c r="CJ37" s="768"/>
      <c r="CK37" s="381"/>
    </row>
    <row r="38" spans="1:89" ht="24.75" customHeight="1">
      <c r="A38" s="19" t="s">
        <v>22</v>
      </c>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S38" s="236"/>
      <c r="AT38" s="383" t="s">
        <v>22</v>
      </c>
      <c r="AU38" s="384"/>
      <c r="AV38" s="384"/>
      <c r="AW38" s="384"/>
      <c r="AX38" s="384"/>
      <c r="AY38" s="384"/>
      <c r="AZ38" s="384"/>
      <c r="BA38" s="384"/>
      <c r="BB38" s="384"/>
      <c r="BC38" s="384"/>
      <c r="BD38" s="384"/>
      <c r="BE38" s="384"/>
      <c r="BF38" s="384"/>
      <c r="BG38" s="384"/>
      <c r="BH38" s="384"/>
      <c r="BI38" s="384"/>
      <c r="BJ38" s="384"/>
      <c r="BK38" s="384"/>
      <c r="BL38" s="384"/>
      <c r="BM38" s="384"/>
      <c r="BN38" s="385"/>
      <c r="BO38" s="385"/>
      <c r="BP38" s="385"/>
      <c r="BQ38" s="385"/>
      <c r="BR38" s="385"/>
      <c r="BS38" s="385"/>
      <c r="BT38" s="385"/>
      <c r="BU38" s="385"/>
      <c r="BV38" s="385"/>
      <c r="BW38" s="385"/>
      <c r="BX38" s="385"/>
      <c r="BY38" s="385"/>
      <c r="BZ38" s="385"/>
      <c r="CA38" s="385"/>
      <c r="CB38" s="385"/>
      <c r="CC38" s="385"/>
      <c r="CD38" s="385"/>
      <c r="CE38" s="385"/>
      <c r="CF38" s="385"/>
      <c r="CG38" s="385"/>
      <c r="CH38" s="385"/>
      <c r="CI38" s="385"/>
      <c r="CJ38" s="385"/>
      <c r="CK38" s="386"/>
    </row>
    <row r="39" spans="1:89" ht="30" customHeight="1">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833"/>
      <c r="AF39" s="834"/>
      <c r="AG39" s="834"/>
      <c r="AH39" s="834"/>
      <c r="AI39" s="834"/>
      <c r="AJ39" s="834"/>
      <c r="AK39" s="834"/>
      <c r="AL39" s="834"/>
      <c r="AM39" s="834"/>
      <c r="AN39" s="834"/>
      <c r="AO39" s="834"/>
      <c r="AP39" s="834"/>
      <c r="AQ39" s="834"/>
      <c r="AS39" s="236"/>
      <c r="AT39" s="361"/>
      <c r="AU39" s="361"/>
      <c r="AV39" s="361"/>
      <c r="AW39" s="361"/>
      <c r="AX39" s="361"/>
      <c r="AY39" s="361"/>
      <c r="AZ39" s="361"/>
      <c r="BA39" s="361"/>
      <c r="BB39" s="361"/>
      <c r="BC39" s="361"/>
      <c r="BD39" s="361"/>
      <c r="BE39" s="361"/>
      <c r="BF39" s="361"/>
      <c r="BG39" s="361"/>
      <c r="BH39" s="361"/>
      <c r="BI39" s="361"/>
      <c r="BJ39" s="361"/>
      <c r="BK39" s="361"/>
      <c r="BL39" s="361"/>
      <c r="BM39" s="361"/>
      <c r="BN39" s="382"/>
      <c r="BO39" s="382"/>
      <c r="BP39" s="382"/>
      <c r="BQ39" s="382"/>
      <c r="BR39" s="382"/>
      <c r="BS39" s="382"/>
      <c r="BT39" s="382"/>
      <c r="BU39" s="382"/>
      <c r="BV39" s="382"/>
      <c r="BW39" s="382"/>
      <c r="BX39" s="769"/>
      <c r="BY39" s="730"/>
      <c r="BZ39" s="730"/>
      <c r="CA39" s="730"/>
      <c r="CB39" s="730"/>
      <c r="CC39" s="730"/>
      <c r="CD39" s="730"/>
      <c r="CE39" s="730"/>
      <c r="CF39" s="730"/>
      <c r="CG39" s="730"/>
      <c r="CH39" s="730"/>
      <c r="CI39" s="730"/>
      <c r="CJ39" s="730"/>
      <c r="CK39" s="339"/>
    </row>
    <row r="40" spans="1:89" ht="27" customHeight="1">
      <c r="A40" s="6"/>
      <c r="B40" s="6"/>
      <c r="C40" s="6"/>
      <c r="D40" s="7"/>
      <c r="E40" s="7"/>
      <c r="F40" s="8"/>
      <c r="G40" s="8"/>
      <c r="H40" s="6"/>
      <c r="I40" s="6"/>
      <c r="J40" s="6"/>
      <c r="K40" s="6"/>
      <c r="L40" s="6"/>
      <c r="M40" s="6"/>
      <c r="N40" s="6"/>
      <c r="O40" s="6"/>
      <c r="P40" s="6"/>
      <c r="Q40" s="6"/>
      <c r="R40" s="835" t="s">
        <v>23</v>
      </c>
      <c r="S40" s="816"/>
      <c r="T40" s="816"/>
      <c r="U40" s="816"/>
      <c r="V40" s="816"/>
      <c r="W40" s="816"/>
      <c r="X40" s="816"/>
      <c r="Y40" s="816"/>
      <c r="Z40" s="816"/>
      <c r="AA40" s="6"/>
      <c r="AB40" s="6"/>
      <c r="AC40" s="6"/>
      <c r="AD40" s="6"/>
      <c r="AE40" s="6"/>
      <c r="AF40" s="6"/>
      <c r="AG40" s="6"/>
      <c r="AH40" s="6"/>
      <c r="AI40" s="6"/>
      <c r="AJ40" s="3" t="s">
        <v>6</v>
      </c>
      <c r="AK40" s="836" t="s">
        <v>24</v>
      </c>
      <c r="AL40" s="816"/>
      <c r="AM40" s="9" t="s">
        <v>8</v>
      </c>
      <c r="AN40" s="836" t="s">
        <v>295</v>
      </c>
      <c r="AO40" s="816"/>
      <c r="AP40" s="3" t="s">
        <v>9</v>
      </c>
      <c r="AQ40" s="3" t="s">
        <v>10</v>
      </c>
      <c r="AS40" s="236"/>
      <c r="AT40" s="348"/>
      <c r="AU40" s="348"/>
      <c r="AV40" s="348"/>
      <c r="AW40" s="349"/>
      <c r="AX40" s="349"/>
      <c r="AY40" s="350"/>
      <c r="AZ40" s="350"/>
      <c r="BA40" s="348"/>
      <c r="BB40" s="348"/>
      <c r="BC40" s="348"/>
      <c r="BD40" s="348"/>
      <c r="BE40" s="348"/>
      <c r="BF40" s="348"/>
      <c r="BG40" s="348"/>
      <c r="BH40" s="348"/>
      <c r="BI40" s="348"/>
      <c r="BJ40" s="348"/>
      <c r="BK40" s="770" t="s">
        <v>23</v>
      </c>
      <c r="BL40" s="728"/>
      <c r="BM40" s="728"/>
      <c r="BN40" s="728"/>
      <c r="BO40" s="728"/>
      <c r="BP40" s="728"/>
      <c r="BQ40" s="728"/>
      <c r="BR40" s="728"/>
      <c r="BS40" s="728"/>
      <c r="BT40" s="339"/>
      <c r="BU40" s="339"/>
      <c r="BV40" s="339"/>
      <c r="BW40" s="339"/>
      <c r="BX40" s="339"/>
      <c r="BY40" s="339"/>
      <c r="BZ40" s="339"/>
      <c r="CA40" s="339"/>
      <c r="CB40" s="339"/>
      <c r="CC40" s="344" t="s">
        <v>6</v>
      </c>
      <c r="CD40" s="744" t="s">
        <v>24</v>
      </c>
      <c r="CE40" s="728"/>
      <c r="CF40" s="352" t="s">
        <v>8</v>
      </c>
      <c r="CG40" s="744" t="s">
        <v>295</v>
      </c>
      <c r="CH40" s="728"/>
      <c r="CI40" s="344" t="s">
        <v>9</v>
      </c>
      <c r="CJ40" s="344" t="s">
        <v>10</v>
      </c>
      <c r="CK40" s="339"/>
    </row>
    <row r="41" spans="1:89" ht="27" customHeight="1">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S41" s="236"/>
      <c r="AT41" s="387"/>
      <c r="AU41" s="387"/>
      <c r="AV41" s="387"/>
      <c r="AW41" s="387"/>
      <c r="AX41" s="387"/>
      <c r="AY41" s="387"/>
      <c r="AZ41" s="387"/>
      <c r="BA41" s="387"/>
      <c r="BB41" s="387"/>
      <c r="BC41" s="387"/>
      <c r="BD41" s="387"/>
      <c r="BE41" s="387"/>
      <c r="BF41" s="387"/>
      <c r="BG41" s="387"/>
      <c r="BH41" s="387"/>
      <c r="BI41" s="387"/>
      <c r="BJ41" s="387"/>
      <c r="BK41" s="387"/>
      <c r="BL41" s="387"/>
      <c r="BM41" s="387"/>
      <c r="BN41" s="388"/>
      <c r="BO41" s="388"/>
      <c r="BP41" s="388"/>
      <c r="BQ41" s="388"/>
      <c r="BR41" s="388"/>
      <c r="BS41" s="388"/>
      <c r="BT41" s="388"/>
      <c r="BU41" s="388"/>
      <c r="BV41" s="388"/>
      <c r="BW41" s="388"/>
      <c r="BX41" s="388"/>
      <c r="BY41" s="388"/>
      <c r="BZ41" s="388"/>
      <c r="CA41" s="388"/>
      <c r="CB41" s="388"/>
      <c r="CC41" s="388"/>
      <c r="CD41" s="388"/>
      <c r="CE41" s="388"/>
      <c r="CF41" s="388"/>
      <c r="CG41" s="388"/>
      <c r="CH41" s="388"/>
      <c r="CI41" s="388"/>
      <c r="CJ41" s="388"/>
      <c r="CK41" s="339"/>
    </row>
    <row r="42" spans="1:89" ht="34.5" customHeight="1">
      <c r="A42" s="27" t="s">
        <v>273</v>
      </c>
      <c r="B42" s="28"/>
      <c r="C42" s="28"/>
      <c r="D42" s="28"/>
      <c r="E42" s="28"/>
      <c r="F42" s="28"/>
      <c r="G42" s="28"/>
      <c r="H42" s="28"/>
      <c r="I42" s="28"/>
      <c r="J42" s="19"/>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S42" s="236"/>
      <c r="AT42" s="389" t="s">
        <v>273</v>
      </c>
      <c r="AU42" s="390"/>
      <c r="AV42" s="390"/>
      <c r="AW42" s="390"/>
      <c r="AX42" s="390"/>
      <c r="AY42" s="390"/>
      <c r="AZ42" s="390"/>
      <c r="BA42" s="390"/>
      <c r="BB42" s="390"/>
      <c r="BC42" s="371"/>
      <c r="BD42" s="390"/>
      <c r="BE42" s="390"/>
      <c r="BF42" s="390"/>
      <c r="BG42" s="390"/>
      <c r="BH42" s="390"/>
      <c r="BI42" s="390"/>
      <c r="BJ42" s="390"/>
      <c r="BK42" s="390"/>
      <c r="BL42" s="390"/>
      <c r="BM42" s="390"/>
      <c r="BN42" s="377"/>
      <c r="BO42" s="377"/>
      <c r="BP42" s="377"/>
      <c r="BQ42" s="377"/>
      <c r="BR42" s="377"/>
      <c r="BS42" s="377"/>
      <c r="BT42" s="377"/>
      <c r="BU42" s="377"/>
      <c r="BV42" s="377"/>
      <c r="BW42" s="377"/>
      <c r="BX42" s="377"/>
      <c r="BY42" s="377"/>
      <c r="BZ42" s="377"/>
      <c r="CA42" s="377"/>
      <c r="CB42" s="377"/>
      <c r="CC42" s="377"/>
      <c r="CD42" s="377"/>
      <c r="CE42" s="377"/>
      <c r="CF42" s="377"/>
      <c r="CG42" s="377"/>
      <c r="CH42" s="377"/>
      <c r="CI42" s="377"/>
      <c r="CJ42" s="377"/>
      <c r="CK42" s="339"/>
    </row>
    <row r="43" spans="1:89" ht="34.5" customHeight="1">
      <c r="A43" s="25"/>
      <c r="B43" s="25"/>
      <c r="C43" s="842" t="s">
        <v>286</v>
      </c>
      <c r="D43" s="843"/>
      <c r="E43" s="843"/>
      <c r="F43" s="843"/>
      <c r="G43" s="843"/>
      <c r="H43" s="843"/>
      <c r="I43" s="843"/>
      <c r="J43" s="843"/>
      <c r="K43" s="843"/>
      <c r="L43" s="843"/>
      <c r="M43" s="843"/>
      <c r="N43" s="843"/>
      <c r="O43" s="843"/>
      <c r="P43" s="843"/>
      <c r="Q43" s="843"/>
      <c r="R43" s="843"/>
      <c r="S43" s="843"/>
      <c r="T43" s="843"/>
      <c r="U43" s="843"/>
      <c r="V43" s="843"/>
      <c r="W43" s="843"/>
      <c r="X43" s="843"/>
      <c r="Y43" s="843"/>
      <c r="Z43" s="843"/>
      <c r="AA43" s="843"/>
      <c r="AB43" s="843"/>
      <c r="AC43" s="843"/>
      <c r="AD43" s="843"/>
      <c r="AE43" s="843"/>
      <c r="AF43" s="843"/>
      <c r="AG43" s="843"/>
      <c r="AH43" s="843"/>
      <c r="AI43" s="843"/>
      <c r="AJ43" s="843"/>
      <c r="AK43" s="843"/>
      <c r="AL43" s="843"/>
      <c r="AM43" s="843"/>
      <c r="AN43" s="843"/>
      <c r="AO43" s="844"/>
      <c r="AP43" s="29"/>
      <c r="AQ43" s="29"/>
      <c r="AS43" s="236"/>
      <c r="AT43" s="391"/>
      <c r="AU43" s="391"/>
      <c r="AV43" s="754" t="str">
        <f>C43</f>
        <v xml:space="preserve"> 令和４年度　次世代ＺＥＨ＋実証事業</v>
      </c>
      <c r="AW43" s="755"/>
      <c r="AX43" s="755"/>
      <c r="AY43" s="755"/>
      <c r="AZ43" s="755"/>
      <c r="BA43" s="755"/>
      <c r="BB43" s="755"/>
      <c r="BC43" s="755"/>
      <c r="BD43" s="755"/>
      <c r="BE43" s="755"/>
      <c r="BF43" s="755"/>
      <c r="BG43" s="755"/>
      <c r="BH43" s="755"/>
      <c r="BI43" s="755"/>
      <c r="BJ43" s="755"/>
      <c r="BK43" s="755"/>
      <c r="BL43" s="755"/>
      <c r="BM43" s="755"/>
      <c r="BN43" s="755"/>
      <c r="BO43" s="755"/>
      <c r="BP43" s="755"/>
      <c r="BQ43" s="755"/>
      <c r="BR43" s="755"/>
      <c r="BS43" s="755"/>
      <c r="BT43" s="755"/>
      <c r="BU43" s="755"/>
      <c r="BV43" s="755"/>
      <c r="BW43" s="755"/>
      <c r="BX43" s="755"/>
      <c r="BY43" s="755"/>
      <c r="BZ43" s="755"/>
      <c r="CA43" s="755"/>
      <c r="CB43" s="755"/>
      <c r="CC43" s="755"/>
      <c r="CD43" s="755"/>
      <c r="CE43" s="755"/>
      <c r="CF43" s="755"/>
      <c r="CG43" s="755"/>
      <c r="CH43" s="756"/>
      <c r="CI43" s="392"/>
      <c r="CJ43" s="392"/>
      <c r="CK43" s="339"/>
    </row>
    <row r="44" spans="1:89" ht="34.5" customHeight="1">
      <c r="A44" s="30"/>
      <c r="B44" s="30"/>
      <c r="C44" s="29"/>
      <c r="D44" s="29"/>
      <c r="E44" s="29"/>
      <c r="F44" s="29"/>
      <c r="G44" s="29"/>
      <c r="H44" s="29"/>
      <c r="I44" s="29"/>
      <c r="J44" s="29"/>
      <c r="K44" s="29"/>
      <c r="L44" s="29"/>
      <c r="M44" s="31"/>
      <c r="N44" s="32"/>
      <c r="O44" s="30"/>
      <c r="P44" s="30"/>
      <c r="Q44" s="29"/>
      <c r="R44" s="29"/>
      <c r="S44" s="29"/>
      <c r="T44" s="29"/>
      <c r="U44" s="29"/>
      <c r="V44" s="29"/>
      <c r="W44" s="29"/>
      <c r="X44" s="29"/>
      <c r="Y44" s="29"/>
      <c r="Z44" s="29"/>
      <c r="AA44" s="29"/>
      <c r="AB44" s="33"/>
      <c r="AC44" s="30"/>
      <c r="AD44" s="30"/>
      <c r="AE44" s="15"/>
      <c r="AF44" s="15"/>
      <c r="AG44" s="15"/>
      <c r="AH44" s="15"/>
      <c r="AI44" s="15"/>
      <c r="AJ44" s="15"/>
      <c r="AK44" s="15"/>
      <c r="AL44" s="15"/>
      <c r="AM44" s="15"/>
      <c r="AN44" s="15"/>
      <c r="AO44" s="15"/>
      <c r="AP44" s="15"/>
      <c r="AQ44" s="15"/>
      <c r="AR44" s="10"/>
      <c r="AS44" s="236"/>
      <c r="AT44" s="393"/>
      <c r="AU44" s="393"/>
      <c r="AV44" s="394"/>
      <c r="AW44" s="394"/>
      <c r="AX44" s="394"/>
      <c r="AY44" s="394"/>
      <c r="AZ44" s="394"/>
      <c r="BA44" s="394"/>
      <c r="BB44" s="394"/>
      <c r="BC44" s="394"/>
      <c r="BD44" s="394"/>
      <c r="BE44" s="394"/>
      <c r="BF44" s="395"/>
      <c r="BG44" s="396"/>
      <c r="BH44" s="397"/>
      <c r="BI44" s="397"/>
      <c r="BJ44" s="394"/>
      <c r="BK44" s="394"/>
      <c r="BL44" s="394"/>
      <c r="BM44" s="394"/>
      <c r="BN44" s="394"/>
      <c r="BO44" s="394"/>
      <c r="BP44" s="394"/>
      <c r="BQ44" s="394"/>
      <c r="BR44" s="394"/>
      <c r="BS44" s="394"/>
      <c r="BT44" s="394"/>
      <c r="BU44" s="398"/>
      <c r="BV44" s="397"/>
      <c r="BW44" s="397"/>
      <c r="BX44" s="399"/>
      <c r="BY44" s="399"/>
      <c r="BZ44" s="399"/>
      <c r="CA44" s="399"/>
      <c r="CB44" s="399"/>
      <c r="CC44" s="399"/>
      <c r="CD44" s="399"/>
      <c r="CE44" s="399"/>
      <c r="CF44" s="399"/>
      <c r="CG44" s="399"/>
      <c r="CH44" s="399"/>
      <c r="CI44" s="400"/>
      <c r="CJ44" s="400"/>
      <c r="CK44" s="401"/>
    </row>
    <row r="45" spans="1:89" ht="34.5" customHeight="1">
      <c r="A45" s="27" t="s">
        <v>25</v>
      </c>
      <c r="B45" s="24"/>
      <c r="C45" s="24"/>
      <c r="D45" s="24"/>
      <c r="E45" s="24"/>
      <c r="F45" s="24"/>
      <c r="G45" s="24"/>
      <c r="H45" s="24"/>
      <c r="I45" s="24"/>
      <c r="J45" s="24"/>
      <c r="K45" s="24"/>
      <c r="L45" s="24"/>
      <c r="M45" s="24"/>
      <c r="N45" s="24"/>
      <c r="O45" s="24"/>
      <c r="P45" s="24"/>
      <c r="Q45" s="24"/>
      <c r="R45" s="845"/>
      <c r="S45" s="846"/>
      <c r="T45" s="846"/>
      <c r="U45" s="846"/>
      <c r="V45" s="846"/>
      <c r="W45" s="846"/>
      <c r="X45" s="846"/>
      <c r="Y45" s="846"/>
      <c r="Z45" s="846"/>
      <c r="AA45" s="24"/>
      <c r="AB45" s="24"/>
      <c r="AC45" s="24"/>
      <c r="AD45" s="24"/>
      <c r="AE45" s="24"/>
      <c r="AF45" s="24"/>
      <c r="AG45" s="24"/>
      <c r="AH45" s="24"/>
      <c r="AI45" s="24"/>
      <c r="AJ45" s="24"/>
      <c r="AK45" s="24"/>
      <c r="AL45" s="24"/>
      <c r="AM45" s="24"/>
      <c r="AN45" s="24"/>
      <c r="AO45" s="24"/>
      <c r="AP45" s="24"/>
      <c r="AQ45" s="24"/>
      <c r="AS45" s="236"/>
      <c r="AT45" s="389" t="s">
        <v>25</v>
      </c>
      <c r="AU45" s="377"/>
      <c r="AV45" s="402"/>
      <c r="AW45" s="402"/>
      <c r="AX45" s="402"/>
      <c r="AY45" s="402"/>
      <c r="AZ45" s="402"/>
      <c r="BA45" s="402"/>
      <c r="BB45" s="402"/>
      <c r="BC45" s="402"/>
      <c r="BD45" s="402"/>
      <c r="BE45" s="402"/>
      <c r="BF45" s="402"/>
      <c r="BG45" s="402"/>
      <c r="BH45" s="402"/>
      <c r="BI45" s="402"/>
      <c r="BJ45" s="402"/>
      <c r="BK45" s="757"/>
      <c r="BL45" s="750"/>
      <c r="BM45" s="750"/>
      <c r="BN45" s="750"/>
      <c r="BO45" s="750"/>
      <c r="BP45" s="750"/>
      <c r="BQ45" s="750"/>
      <c r="BR45" s="750"/>
      <c r="BS45" s="750"/>
      <c r="BT45" s="402"/>
      <c r="BU45" s="402"/>
      <c r="BV45" s="402"/>
      <c r="BW45" s="402"/>
      <c r="BX45" s="402"/>
      <c r="BY45" s="402"/>
      <c r="BZ45" s="402"/>
      <c r="CA45" s="402"/>
      <c r="CB45" s="402"/>
      <c r="CC45" s="402"/>
      <c r="CD45" s="402"/>
      <c r="CE45" s="402"/>
      <c r="CF45" s="402"/>
      <c r="CG45" s="402"/>
      <c r="CH45" s="402"/>
      <c r="CI45" s="377"/>
      <c r="CJ45" s="377"/>
      <c r="CK45" s="339"/>
    </row>
    <row r="46" spans="1:89" ht="34.5" customHeight="1">
      <c r="A46" s="34"/>
      <c r="B46" s="34"/>
      <c r="C46" s="847" t="str">
        <f>IF(申請1_名称="","",申請1_名称&amp;"邸　次世代ＺＥＨ＋実証事業")</f>
        <v/>
      </c>
      <c r="D46" s="848"/>
      <c r="E46" s="848"/>
      <c r="F46" s="848"/>
      <c r="G46" s="848"/>
      <c r="H46" s="848"/>
      <c r="I46" s="848"/>
      <c r="J46" s="848"/>
      <c r="K46" s="848"/>
      <c r="L46" s="848"/>
      <c r="M46" s="848"/>
      <c r="N46" s="848"/>
      <c r="O46" s="848"/>
      <c r="P46" s="848"/>
      <c r="Q46" s="848"/>
      <c r="R46" s="848"/>
      <c r="S46" s="848"/>
      <c r="T46" s="848"/>
      <c r="U46" s="848"/>
      <c r="V46" s="848"/>
      <c r="W46" s="848"/>
      <c r="X46" s="848"/>
      <c r="Y46" s="848"/>
      <c r="Z46" s="848"/>
      <c r="AA46" s="848"/>
      <c r="AB46" s="848"/>
      <c r="AC46" s="848"/>
      <c r="AD46" s="848"/>
      <c r="AE46" s="848"/>
      <c r="AF46" s="848"/>
      <c r="AG46" s="848"/>
      <c r="AH46" s="848"/>
      <c r="AI46" s="848"/>
      <c r="AJ46" s="848"/>
      <c r="AK46" s="848"/>
      <c r="AL46" s="848"/>
      <c r="AM46" s="848"/>
      <c r="AN46" s="848"/>
      <c r="AO46" s="849"/>
      <c r="AP46" s="34"/>
      <c r="AQ46" s="34"/>
      <c r="AR46" s="35"/>
      <c r="AS46" s="236"/>
      <c r="AT46" s="346"/>
      <c r="AU46" s="346"/>
      <c r="AV46" s="758" t="str">
        <f>IF(BN11="","",BN11&amp;"邸　次世代ＺＥＨ＋実証事業")</f>
        <v>低炭素　太郎邸　次世代ＺＥＨ＋実証事業</v>
      </c>
      <c r="AW46" s="759"/>
      <c r="AX46" s="759"/>
      <c r="AY46" s="759"/>
      <c r="AZ46" s="759"/>
      <c r="BA46" s="759"/>
      <c r="BB46" s="759"/>
      <c r="BC46" s="759"/>
      <c r="BD46" s="759"/>
      <c r="BE46" s="759"/>
      <c r="BF46" s="759"/>
      <c r="BG46" s="759"/>
      <c r="BH46" s="759"/>
      <c r="BI46" s="759"/>
      <c r="BJ46" s="759"/>
      <c r="BK46" s="759"/>
      <c r="BL46" s="759"/>
      <c r="BM46" s="759"/>
      <c r="BN46" s="759"/>
      <c r="BO46" s="759"/>
      <c r="BP46" s="759"/>
      <c r="BQ46" s="759"/>
      <c r="BR46" s="759"/>
      <c r="BS46" s="759"/>
      <c r="BT46" s="759"/>
      <c r="BU46" s="759"/>
      <c r="BV46" s="759"/>
      <c r="BW46" s="759"/>
      <c r="BX46" s="759"/>
      <c r="BY46" s="759"/>
      <c r="BZ46" s="759"/>
      <c r="CA46" s="759"/>
      <c r="CB46" s="759"/>
      <c r="CC46" s="759"/>
      <c r="CD46" s="759"/>
      <c r="CE46" s="759"/>
      <c r="CF46" s="759"/>
      <c r="CG46" s="759"/>
      <c r="CH46" s="760"/>
      <c r="CI46" s="346"/>
      <c r="CJ46" s="346"/>
      <c r="CK46" s="403"/>
    </row>
    <row r="47" spans="1:89" ht="34.5" customHeight="1">
      <c r="A47" s="28"/>
      <c r="B47" s="30"/>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S47" s="236"/>
      <c r="AT47" s="390"/>
      <c r="AU47" s="393"/>
      <c r="AV47" s="404"/>
      <c r="AW47" s="404"/>
      <c r="AX47" s="404"/>
      <c r="AY47" s="404"/>
      <c r="AZ47" s="404"/>
      <c r="BA47" s="404"/>
      <c r="BB47" s="404"/>
      <c r="BC47" s="404"/>
      <c r="BD47" s="404"/>
      <c r="BE47" s="404"/>
      <c r="BF47" s="404"/>
      <c r="BG47" s="404"/>
      <c r="BH47" s="404"/>
      <c r="BI47" s="404"/>
      <c r="BJ47" s="404"/>
      <c r="BK47" s="404"/>
      <c r="BL47" s="404"/>
      <c r="BM47" s="404"/>
      <c r="BN47" s="404"/>
      <c r="BO47" s="404"/>
      <c r="BP47" s="404"/>
      <c r="BQ47" s="404"/>
      <c r="BR47" s="404"/>
      <c r="BS47" s="404"/>
      <c r="BT47" s="404"/>
      <c r="BU47" s="404"/>
      <c r="BV47" s="404"/>
      <c r="BW47" s="404"/>
      <c r="BX47" s="404"/>
      <c r="BY47" s="404"/>
      <c r="BZ47" s="404"/>
      <c r="CA47" s="404"/>
      <c r="CB47" s="404"/>
      <c r="CC47" s="404"/>
      <c r="CD47" s="404"/>
      <c r="CE47" s="404"/>
      <c r="CF47" s="404"/>
      <c r="CG47" s="404"/>
      <c r="CH47" s="404"/>
      <c r="CI47" s="404"/>
      <c r="CJ47" s="404"/>
      <c r="CK47" s="339"/>
    </row>
    <row r="48" spans="1:89" ht="34.5" customHeight="1">
      <c r="A48" s="27" t="s">
        <v>26</v>
      </c>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S48" s="236"/>
      <c r="AT48" s="389" t="str">
        <f>A48</f>
        <v>３.補助事業の実施計画</v>
      </c>
      <c r="AU48" s="390"/>
      <c r="AV48" s="377"/>
      <c r="AW48" s="377"/>
      <c r="AX48" s="377"/>
      <c r="AY48" s="377"/>
      <c r="AZ48" s="377"/>
      <c r="BA48" s="377"/>
      <c r="BB48" s="377"/>
      <c r="BC48" s="377"/>
      <c r="BD48" s="377"/>
      <c r="BE48" s="377"/>
      <c r="BF48" s="377"/>
      <c r="BG48" s="377"/>
      <c r="BH48" s="377"/>
      <c r="BI48" s="377"/>
      <c r="BJ48" s="377"/>
      <c r="BK48" s="377"/>
      <c r="BL48" s="377"/>
      <c r="BM48" s="377"/>
      <c r="BN48" s="377"/>
      <c r="BO48" s="377"/>
      <c r="BP48" s="377"/>
      <c r="BQ48" s="377"/>
      <c r="BR48" s="377"/>
      <c r="BS48" s="377"/>
      <c r="BT48" s="377"/>
      <c r="BU48" s="377"/>
      <c r="BV48" s="377"/>
      <c r="BW48" s="377"/>
      <c r="BX48" s="377"/>
      <c r="BY48" s="377"/>
      <c r="BZ48" s="377"/>
      <c r="CA48" s="377"/>
      <c r="CB48" s="377"/>
      <c r="CC48" s="377"/>
      <c r="CD48" s="377"/>
      <c r="CE48" s="377"/>
      <c r="CF48" s="377"/>
      <c r="CG48" s="377"/>
      <c r="CH48" s="377"/>
      <c r="CI48" s="377"/>
      <c r="CJ48" s="377"/>
      <c r="CK48" s="339"/>
    </row>
    <row r="49" spans="1:89" ht="34.5" customHeight="1">
      <c r="A49" s="19" t="s">
        <v>27</v>
      </c>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S49" s="236"/>
      <c r="AT49" s="371" t="str">
        <f>A49</f>
        <v>　別添による</v>
      </c>
      <c r="AU49" s="390"/>
      <c r="AV49" s="377"/>
      <c r="AW49" s="377"/>
      <c r="AX49" s="377"/>
      <c r="AY49" s="377"/>
      <c r="AZ49" s="377"/>
      <c r="BA49" s="377"/>
      <c r="BB49" s="377"/>
      <c r="BC49" s="377"/>
      <c r="BD49" s="377"/>
      <c r="BE49" s="377"/>
      <c r="BF49" s="377"/>
      <c r="BG49" s="377"/>
      <c r="BH49" s="377"/>
      <c r="BI49" s="377"/>
      <c r="BJ49" s="377"/>
      <c r="BK49" s="377"/>
      <c r="BL49" s="377"/>
      <c r="BM49" s="377"/>
      <c r="BN49" s="377"/>
      <c r="BO49" s="377"/>
      <c r="BP49" s="377"/>
      <c r="BQ49" s="377"/>
      <c r="BR49" s="377"/>
      <c r="BS49" s="377"/>
      <c r="BT49" s="377"/>
      <c r="BU49" s="377"/>
      <c r="BV49" s="377"/>
      <c r="BW49" s="377"/>
      <c r="BX49" s="377"/>
      <c r="BY49" s="377"/>
      <c r="BZ49" s="377"/>
      <c r="CA49" s="377"/>
      <c r="CB49" s="377"/>
      <c r="CC49" s="377"/>
      <c r="CD49" s="377"/>
      <c r="CE49" s="377"/>
      <c r="CF49" s="377"/>
      <c r="CG49" s="377"/>
      <c r="CH49" s="377"/>
      <c r="CI49" s="377"/>
      <c r="CJ49" s="377"/>
      <c r="CK49" s="339"/>
    </row>
    <row r="50" spans="1:89" ht="34.5" customHeight="1">
      <c r="A50" s="19"/>
      <c r="B50" s="28"/>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S50" s="236"/>
      <c r="AT50" s="371"/>
      <c r="AU50" s="390"/>
      <c r="AV50" s="377"/>
      <c r="AW50" s="377"/>
      <c r="AX50" s="377"/>
      <c r="AY50" s="377"/>
      <c r="AZ50" s="377"/>
      <c r="BA50" s="377"/>
      <c r="BB50" s="377"/>
      <c r="BC50" s="377"/>
      <c r="BD50" s="377"/>
      <c r="BE50" s="377"/>
      <c r="BF50" s="377"/>
      <c r="BG50" s="377"/>
      <c r="BH50" s="377"/>
      <c r="BI50" s="377"/>
      <c r="BJ50" s="377"/>
      <c r="BK50" s="377"/>
      <c r="BL50" s="377"/>
      <c r="BM50" s="377"/>
      <c r="BN50" s="377"/>
      <c r="BO50" s="377"/>
      <c r="BP50" s="377"/>
      <c r="BQ50" s="377"/>
      <c r="BR50" s="377"/>
      <c r="BS50" s="377"/>
      <c r="BT50" s="377"/>
      <c r="BU50" s="377"/>
      <c r="BV50" s="377"/>
      <c r="BW50" s="377"/>
      <c r="BX50" s="377"/>
      <c r="BY50" s="377"/>
      <c r="BZ50" s="377"/>
      <c r="CA50" s="377"/>
      <c r="CB50" s="377"/>
      <c r="CC50" s="377"/>
      <c r="CD50" s="377"/>
      <c r="CE50" s="377"/>
      <c r="CF50" s="377"/>
      <c r="CG50" s="377"/>
      <c r="CH50" s="377"/>
      <c r="CI50" s="377"/>
      <c r="CJ50" s="377"/>
      <c r="CK50" s="339"/>
    </row>
    <row r="51" spans="1:89" ht="34.5" customHeight="1">
      <c r="A51" s="27" t="s">
        <v>28</v>
      </c>
      <c r="D51" s="37"/>
      <c r="E51" s="37"/>
      <c r="F51" s="38"/>
      <c r="G51" s="38"/>
      <c r="H51" s="37"/>
      <c r="I51" s="37"/>
      <c r="V51" s="39"/>
      <c r="W51" s="39"/>
      <c r="AS51" s="236"/>
      <c r="AT51" s="389" t="str">
        <f>A51</f>
        <v>４.補助金交付申請額</v>
      </c>
      <c r="AU51" s="339"/>
      <c r="AV51" s="339"/>
      <c r="AW51" s="405"/>
      <c r="AX51" s="405"/>
      <c r="AY51" s="406"/>
      <c r="AZ51" s="406"/>
      <c r="BA51" s="405"/>
      <c r="BB51" s="405"/>
      <c r="BC51" s="339"/>
      <c r="BD51" s="339"/>
      <c r="BE51" s="339"/>
      <c r="BF51" s="339"/>
      <c r="BG51" s="339"/>
      <c r="BH51" s="339"/>
      <c r="BI51" s="339"/>
      <c r="BJ51" s="339"/>
      <c r="BK51" s="339"/>
      <c r="BL51" s="339"/>
      <c r="BM51" s="339"/>
      <c r="BN51" s="339"/>
      <c r="BO51" s="407"/>
      <c r="BP51" s="407"/>
      <c r="BQ51" s="339"/>
      <c r="BR51" s="339"/>
      <c r="BS51" s="339"/>
      <c r="BT51" s="339"/>
      <c r="BU51" s="339"/>
      <c r="BV51" s="339"/>
      <c r="BW51" s="339"/>
      <c r="BX51" s="339"/>
      <c r="BY51" s="339"/>
      <c r="BZ51" s="339"/>
      <c r="CA51" s="339"/>
      <c r="CB51" s="339"/>
      <c r="CC51" s="339"/>
      <c r="CD51" s="339"/>
      <c r="CE51" s="339"/>
      <c r="CF51" s="339"/>
      <c r="CG51" s="339"/>
      <c r="CH51" s="339"/>
      <c r="CI51" s="339"/>
      <c r="CJ51" s="339"/>
      <c r="CK51" s="339"/>
    </row>
    <row r="52" spans="1:89" ht="34.5" customHeight="1">
      <c r="A52" s="25"/>
      <c r="B52" s="40"/>
      <c r="C52" s="850" t="s">
        <v>29</v>
      </c>
      <c r="D52" s="843"/>
      <c r="E52" s="843"/>
      <c r="F52" s="843"/>
      <c r="G52" s="843"/>
      <c r="H52" s="843"/>
      <c r="I52" s="843"/>
      <c r="J52" s="843"/>
      <c r="K52" s="843"/>
      <c r="L52" s="843"/>
      <c r="M52" s="843"/>
      <c r="N52" s="843"/>
      <c r="O52" s="843"/>
      <c r="P52" s="844"/>
      <c r="Q52" s="851">
        <f>IF('3-2_ZEH+_交付申請額算出表'!補助金交付申請額="","",'3-2_ZEH+_交付申請額算出表'!補助金交付申請額)</f>
        <v>1000000</v>
      </c>
      <c r="R52" s="848"/>
      <c r="S52" s="848"/>
      <c r="T52" s="848"/>
      <c r="U52" s="848"/>
      <c r="V52" s="848"/>
      <c r="W52" s="848"/>
      <c r="X52" s="848"/>
      <c r="Y52" s="848"/>
      <c r="Z52" s="848"/>
      <c r="AA52" s="848"/>
      <c r="AB52" s="848"/>
      <c r="AC52" s="848"/>
      <c r="AD52" s="848"/>
      <c r="AE52" s="848"/>
      <c r="AF52" s="848"/>
      <c r="AG52" s="848"/>
      <c r="AH52" s="848"/>
      <c r="AI52" s="848"/>
      <c r="AJ52" s="848"/>
      <c r="AK52" s="852" t="s">
        <v>30</v>
      </c>
      <c r="AL52" s="843"/>
      <c r="AM52" s="41"/>
      <c r="AN52" s="41"/>
      <c r="AO52" s="42"/>
      <c r="AS52" s="236"/>
      <c r="AT52" s="391"/>
      <c r="AU52" s="408"/>
      <c r="AV52" s="761" t="str">
        <f>C52</f>
        <v>補助金交付申請額</v>
      </c>
      <c r="AW52" s="755"/>
      <c r="AX52" s="755"/>
      <c r="AY52" s="755"/>
      <c r="AZ52" s="755"/>
      <c r="BA52" s="755"/>
      <c r="BB52" s="755"/>
      <c r="BC52" s="755"/>
      <c r="BD52" s="755"/>
      <c r="BE52" s="755"/>
      <c r="BF52" s="755"/>
      <c r="BG52" s="755"/>
      <c r="BH52" s="755"/>
      <c r="BI52" s="756"/>
      <c r="BJ52" s="762" t="s">
        <v>329</v>
      </c>
      <c r="BK52" s="755"/>
      <c r="BL52" s="755"/>
      <c r="BM52" s="755"/>
      <c r="BN52" s="755"/>
      <c r="BO52" s="755"/>
      <c r="BP52" s="755"/>
      <c r="BQ52" s="755"/>
      <c r="BR52" s="755"/>
      <c r="BS52" s="755"/>
      <c r="BT52" s="755"/>
      <c r="BU52" s="755"/>
      <c r="BV52" s="755"/>
      <c r="BW52" s="755"/>
      <c r="BX52" s="755"/>
      <c r="BY52" s="755"/>
      <c r="BZ52" s="755"/>
      <c r="CA52" s="755"/>
      <c r="CB52" s="755"/>
      <c r="CC52" s="755"/>
      <c r="CD52" s="763" t="s">
        <v>30</v>
      </c>
      <c r="CE52" s="755"/>
      <c r="CF52" s="409"/>
      <c r="CG52" s="409"/>
      <c r="CH52" s="410"/>
      <c r="CI52" s="339"/>
      <c r="CJ52" s="339"/>
      <c r="CK52" s="339"/>
    </row>
    <row r="53" spans="1:89" ht="34.5" customHeight="1">
      <c r="A53" s="43"/>
      <c r="B53" s="43"/>
      <c r="C53" s="43"/>
      <c r="D53" s="43"/>
      <c r="E53" s="43"/>
      <c r="F53" s="43"/>
      <c r="G53" s="43"/>
      <c r="H53" s="43"/>
      <c r="I53" s="43"/>
      <c r="J53" s="43"/>
      <c r="K53" s="43"/>
      <c r="L53" s="43"/>
      <c r="M53" s="43"/>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S53" s="236"/>
      <c r="AT53" s="411"/>
      <c r="AU53" s="411"/>
      <c r="AV53" s="411"/>
      <c r="AW53" s="411"/>
      <c r="AX53" s="411"/>
      <c r="AY53" s="411"/>
      <c r="AZ53" s="411"/>
      <c r="BA53" s="411"/>
      <c r="BB53" s="411"/>
      <c r="BC53" s="411"/>
      <c r="BD53" s="411"/>
      <c r="BE53" s="411"/>
      <c r="BF53" s="411"/>
      <c r="BG53" s="412"/>
      <c r="BH53" s="412"/>
      <c r="BI53" s="412"/>
      <c r="BJ53" s="412"/>
      <c r="BK53" s="412"/>
      <c r="BL53" s="412"/>
      <c r="BM53" s="412"/>
      <c r="BN53" s="412"/>
      <c r="BO53" s="412"/>
      <c r="BP53" s="412"/>
      <c r="BQ53" s="412"/>
      <c r="BR53" s="412"/>
      <c r="BS53" s="412"/>
      <c r="BT53" s="412"/>
      <c r="BU53" s="412"/>
      <c r="BV53" s="413"/>
      <c r="BW53" s="412"/>
      <c r="BX53" s="412"/>
      <c r="BY53" s="412"/>
      <c r="BZ53" s="412"/>
      <c r="CA53" s="412"/>
      <c r="CB53" s="412"/>
      <c r="CC53" s="412"/>
      <c r="CD53" s="412"/>
      <c r="CE53" s="412"/>
      <c r="CF53" s="412"/>
      <c r="CG53" s="412"/>
      <c r="CH53" s="412"/>
      <c r="CI53" s="412"/>
      <c r="CJ53" s="412"/>
      <c r="CK53" s="339"/>
    </row>
    <row r="54" spans="1:89" ht="34.5" customHeight="1">
      <c r="A54" s="27" t="s">
        <v>31</v>
      </c>
      <c r="B54" s="43"/>
      <c r="C54" s="43"/>
      <c r="D54" s="43"/>
      <c r="E54" s="43"/>
      <c r="F54" s="43"/>
      <c r="G54" s="43"/>
      <c r="H54" s="43"/>
      <c r="I54" s="43"/>
      <c r="J54" s="43"/>
      <c r="K54" s="43"/>
      <c r="L54" s="43"/>
      <c r="M54" s="43"/>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S54" s="236"/>
      <c r="AT54" s="389" t="str">
        <f>A54</f>
        <v>５.補助事業に要する経費、補助対象経費及び補助金の額並びに区分ごとの配分（別紙１）</v>
      </c>
      <c r="AU54" s="411"/>
      <c r="AV54" s="411"/>
      <c r="AW54" s="411"/>
      <c r="AX54" s="411"/>
      <c r="AY54" s="411"/>
      <c r="AZ54" s="411"/>
      <c r="BA54" s="411"/>
      <c r="BB54" s="411"/>
      <c r="BC54" s="411"/>
      <c r="BD54" s="411"/>
      <c r="BE54" s="411"/>
      <c r="BF54" s="411"/>
      <c r="BG54" s="412"/>
      <c r="BH54" s="412"/>
      <c r="BI54" s="412"/>
      <c r="BJ54" s="412"/>
      <c r="BK54" s="412"/>
      <c r="BL54" s="412"/>
      <c r="BM54" s="412"/>
      <c r="BN54" s="412"/>
      <c r="BO54" s="412"/>
      <c r="BP54" s="412"/>
      <c r="BQ54" s="412"/>
      <c r="BR54" s="412"/>
      <c r="BS54" s="412"/>
      <c r="BT54" s="412"/>
      <c r="BU54" s="412"/>
      <c r="BV54" s="412"/>
      <c r="BW54" s="412"/>
      <c r="BX54" s="412"/>
      <c r="BY54" s="412"/>
      <c r="BZ54" s="412"/>
      <c r="CA54" s="412"/>
      <c r="CB54" s="412"/>
      <c r="CC54" s="412"/>
      <c r="CD54" s="412"/>
      <c r="CE54" s="412"/>
      <c r="CF54" s="412"/>
      <c r="CG54" s="412"/>
      <c r="CH54" s="412"/>
      <c r="CI54" s="412"/>
      <c r="CJ54" s="412"/>
      <c r="CK54" s="339"/>
    </row>
    <row r="55" spans="1:89" ht="34.5" customHeight="1">
      <c r="A55" s="43"/>
      <c r="B55" s="43"/>
      <c r="C55" s="43"/>
      <c r="D55" s="43"/>
      <c r="E55" s="43"/>
      <c r="F55" s="43"/>
      <c r="G55" s="43"/>
      <c r="H55" s="43"/>
      <c r="I55" s="43"/>
      <c r="J55" s="43"/>
      <c r="K55" s="43"/>
      <c r="L55" s="43"/>
      <c r="M55" s="43"/>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S55" s="236"/>
      <c r="AT55" s="411"/>
      <c r="AU55" s="411"/>
      <c r="AV55" s="411"/>
      <c r="AW55" s="411"/>
      <c r="AX55" s="411"/>
      <c r="AY55" s="411"/>
      <c r="AZ55" s="411"/>
      <c r="BA55" s="411"/>
      <c r="BB55" s="411"/>
      <c r="BC55" s="411"/>
      <c r="BD55" s="411"/>
      <c r="BE55" s="411"/>
      <c r="BF55" s="411"/>
      <c r="BG55" s="412"/>
      <c r="BH55" s="412"/>
      <c r="BI55" s="412"/>
      <c r="BJ55" s="412"/>
      <c r="BK55" s="412"/>
      <c r="BL55" s="412"/>
      <c r="BM55" s="412"/>
      <c r="BN55" s="412"/>
      <c r="BO55" s="412"/>
      <c r="BP55" s="412"/>
      <c r="BQ55" s="412"/>
      <c r="BR55" s="412"/>
      <c r="BS55" s="412"/>
      <c r="BT55" s="412"/>
      <c r="BU55" s="414"/>
      <c r="BV55" s="414"/>
      <c r="BW55" s="414"/>
      <c r="BX55" s="414"/>
      <c r="BY55" s="414"/>
      <c r="BZ55" s="414"/>
      <c r="CA55" s="414"/>
      <c r="CB55" s="414"/>
      <c r="CC55" s="414"/>
      <c r="CD55" s="414"/>
      <c r="CE55" s="414"/>
      <c r="CF55" s="414"/>
      <c r="CG55" s="414"/>
      <c r="CH55" s="414"/>
      <c r="CI55" s="412"/>
      <c r="CJ55" s="412"/>
      <c r="CK55" s="339"/>
    </row>
    <row r="56" spans="1:89" ht="30" customHeight="1">
      <c r="A56" s="6"/>
      <c r="B56" s="6"/>
      <c r="C56" s="6"/>
      <c r="D56" s="7"/>
      <c r="E56" s="7"/>
      <c r="F56" s="8"/>
      <c r="G56" s="8"/>
      <c r="H56" s="7"/>
      <c r="I56" s="7"/>
      <c r="J56" s="6"/>
      <c r="K56" s="6"/>
      <c r="L56" s="6"/>
      <c r="M56" s="6"/>
      <c r="N56" s="6"/>
      <c r="O56" s="6"/>
      <c r="P56" s="6"/>
      <c r="Q56" s="6"/>
      <c r="R56" s="6"/>
      <c r="S56" s="6"/>
      <c r="T56" s="6"/>
      <c r="U56" s="6"/>
      <c r="V56" s="25"/>
      <c r="W56" s="25"/>
      <c r="X56" s="6"/>
      <c r="Y56" s="6"/>
      <c r="Z56" s="6"/>
      <c r="AA56" s="6"/>
      <c r="AB56" s="6"/>
      <c r="AC56" s="6"/>
      <c r="AD56" s="6"/>
      <c r="AE56" s="6"/>
      <c r="AF56" s="6"/>
      <c r="AG56" s="6"/>
      <c r="AH56" s="6"/>
      <c r="AI56" s="6"/>
      <c r="AJ56" s="6"/>
      <c r="AK56" s="6"/>
      <c r="AL56" s="7"/>
      <c r="AM56" s="6"/>
      <c r="AN56" s="6"/>
      <c r="AO56" s="6"/>
      <c r="AP56" s="19"/>
      <c r="AQ56" s="19"/>
      <c r="AT56" s="348"/>
      <c r="AU56" s="348"/>
      <c r="AV56" s="348"/>
      <c r="AW56" s="349"/>
      <c r="AX56" s="349"/>
      <c r="AY56" s="350"/>
      <c r="AZ56" s="350"/>
      <c r="BA56" s="349"/>
      <c r="BB56" s="349"/>
      <c r="BC56" s="348"/>
      <c r="BD56" s="348"/>
      <c r="BE56" s="348"/>
      <c r="BF56" s="348"/>
      <c r="BG56" s="348"/>
      <c r="BH56" s="348"/>
      <c r="BI56" s="348"/>
      <c r="BJ56" s="348"/>
      <c r="BK56" s="348"/>
      <c r="BL56" s="348"/>
      <c r="BM56" s="348"/>
      <c r="BN56" s="339"/>
      <c r="BO56" s="391"/>
      <c r="BP56" s="391"/>
      <c r="BQ56" s="339"/>
      <c r="BR56" s="339"/>
      <c r="BS56" s="339"/>
      <c r="BT56" s="339"/>
      <c r="BU56" s="339"/>
      <c r="BV56" s="339"/>
      <c r="BW56" s="339"/>
      <c r="BX56" s="339"/>
      <c r="BY56" s="339"/>
      <c r="BZ56" s="339"/>
      <c r="CA56" s="339"/>
      <c r="CB56" s="339"/>
      <c r="CC56" s="339"/>
      <c r="CD56" s="339"/>
      <c r="CE56" s="405"/>
      <c r="CF56" s="339"/>
      <c r="CG56" s="339"/>
      <c r="CH56" s="339"/>
      <c r="CI56" s="389"/>
      <c r="CJ56" s="389"/>
      <c r="CK56" s="339"/>
    </row>
    <row r="57" spans="1:89" ht="30" customHeight="1">
      <c r="A57" s="45" t="s">
        <v>0</v>
      </c>
      <c r="B57" s="6"/>
      <c r="C57" s="6"/>
      <c r="D57" s="7"/>
      <c r="E57" s="7"/>
      <c r="F57" s="8"/>
      <c r="G57" s="8"/>
      <c r="H57" s="7"/>
      <c r="I57" s="7"/>
      <c r="J57" s="6"/>
      <c r="K57" s="6"/>
      <c r="L57" s="6"/>
      <c r="M57" s="6"/>
      <c r="N57" s="6"/>
      <c r="O57" s="6"/>
      <c r="P57" s="6"/>
      <c r="Q57" s="6"/>
      <c r="R57" s="6"/>
      <c r="S57" s="6"/>
      <c r="T57" s="6"/>
      <c r="U57" s="6"/>
      <c r="V57" s="25"/>
      <c r="W57" s="25"/>
      <c r="X57" s="6"/>
      <c r="Y57" s="6"/>
      <c r="Z57" s="6"/>
      <c r="AA57" s="6"/>
      <c r="AB57" s="6"/>
      <c r="AC57" s="6"/>
      <c r="AD57" s="6"/>
      <c r="AE57" s="6"/>
      <c r="AF57" s="6"/>
      <c r="AG57" s="6"/>
      <c r="AH57" s="6"/>
      <c r="AI57" s="6"/>
      <c r="AJ57" s="6"/>
      <c r="AK57" s="6"/>
      <c r="AL57" s="7"/>
      <c r="AM57" s="6"/>
      <c r="AN57" s="6"/>
      <c r="AO57" s="6"/>
      <c r="AP57" s="19"/>
      <c r="AQ57" s="19"/>
      <c r="AS57" s="236"/>
      <c r="AT57" s="415" t="s">
        <v>0</v>
      </c>
      <c r="AU57" s="348"/>
      <c r="AV57" s="348"/>
      <c r="AW57" s="349"/>
      <c r="AX57" s="349"/>
      <c r="AY57" s="350"/>
      <c r="AZ57" s="350"/>
      <c r="BA57" s="349"/>
      <c r="BB57" s="349"/>
      <c r="BC57" s="348"/>
      <c r="BD57" s="348"/>
      <c r="BE57" s="348"/>
      <c r="BF57" s="348"/>
      <c r="BG57" s="348"/>
      <c r="BH57" s="348"/>
      <c r="BI57" s="348"/>
      <c r="BJ57" s="348"/>
      <c r="BK57" s="348"/>
      <c r="BL57" s="348"/>
      <c r="BM57" s="348"/>
      <c r="BN57" s="339"/>
      <c r="BO57" s="391"/>
      <c r="BP57" s="391"/>
      <c r="BQ57" s="339"/>
      <c r="BR57" s="339"/>
      <c r="BS57" s="339"/>
      <c r="BT57" s="339"/>
      <c r="BU57" s="339"/>
      <c r="BV57" s="339"/>
      <c r="BW57" s="339"/>
      <c r="BX57" s="339"/>
      <c r="BY57" s="339"/>
      <c r="BZ57" s="339"/>
      <c r="CA57" s="339"/>
      <c r="CB57" s="339"/>
      <c r="CC57" s="339"/>
      <c r="CD57" s="339"/>
      <c r="CE57" s="405"/>
      <c r="CF57" s="339"/>
      <c r="CG57" s="339"/>
      <c r="CH57" s="339"/>
      <c r="CI57" s="389"/>
      <c r="CJ57" s="389"/>
      <c r="CK57" s="339"/>
    </row>
    <row r="58" spans="1:89" ht="21" customHeight="1">
      <c r="A58" s="27" t="s">
        <v>32</v>
      </c>
      <c r="B58" s="27"/>
      <c r="C58" s="27"/>
      <c r="D58" s="27"/>
      <c r="E58" s="27"/>
      <c r="F58" s="27"/>
      <c r="G58" s="27"/>
      <c r="H58" s="27"/>
      <c r="I58" s="27"/>
      <c r="J58" s="27"/>
      <c r="K58" s="27"/>
      <c r="L58" s="27"/>
      <c r="M58" s="27"/>
      <c r="N58" s="27"/>
      <c r="O58" s="27"/>
      <c r="P58" s="27"/>
      <c r="Q58" s="27"/>
      <c r="R58" s="6"/>
      <c r="S58" s="6"/>
      <c r="T58" s="6"/>
      <c r="U58" s="6"/>
      <c r="V58" s="46"/>
      <c r="W58" s="46"/>
      <c r="X58" s="6"/>
      <c r="Y58" s="6"/>
      <c r="Z58" s="6"/>
      <c r="AA58" s="6"/>
      <c r="AB58" s="6"/>
      <c r="AC58" s="6"/>
      <c r="AD58" s="6"/>
      <c r="AE58" s="6"/>
      <c r="AF58" s="6"/>
      <c r="AG58" s="6"/>
      <c r="AH58" s="6"/>
      <c r="AI58" s="6"/>
      <c r="AJ58" s="6"/>
      <c r="AK58" s="6"/>
      <c r="AL58" s="7"/>
      <c r="AM58" s="6"/>
      <c r="AN58" s="6"/>
      <c r="AO58" s="6"/>
      <c r="AP58" s="6"/>
      <c r="AQ58" s="6"/>
      <c r="AS58" s="236"/>
      <c r="AT58" s="389" t="s">
        <v>32</v>
      </c>
      <c r="AU58" s="389"/>
      <c r="AV58" s="389"/>
      <c r="AW58" s="389"/>
      <c r="AX58" s="389"/>
      <c r="AY58" s="389"/>
      <c r="AZ58" s="389"/>
      <c r="BA58" s="389"/>
      <c r="BB58" s="389"/>
      <c r="BC58" s="389"/>
      <c r="BD58" s="389"/>
      <c r="BE58" s="389"/>
      <c r="BF58" s="389"/>
      <c r="BG58" s="389"/>
      <c r="BH58" s="389"/>
      <c r="BI58" s="389"/>
      <c r="BJ58" s="389"/>
      <c r="BK58" s="348"/>
      <c r="BL58" s="348"/>
      <c r="BM58" s="348"/>
      <c r="BN58" s="339"/>
      <c r="BO58" s="407"/>
      <c r="BP58" s="407"/>
      <c r="BQ58" s="339"/>
      <c r="BR58" s="339"/>
      <c r="BS58" s="339"/>
      <c r="BT58" s="339"/>
      <c r="BU58" s="339"/>
      <c r="BV58" s="339"/>
      <c r="BW58" s="339"/>
      <c r="BX58" s="339"/>
      <c r="BY58" s="339"/>
      <c r="BZ58" s="339"/>
      <c r="CA58" s="339"/>
      <c r="CB58" s="339"/>
      <c r="CC58" s="339"/>
      <c r="CD58" s="339"/>
      <c r="CE58" s="405"/>
      <c r="CF58" s="339"/>
      <c r="CG58" s="339"/>
      <c r="CH58" s="339"/>
      <c r="CI58" s="339"/>
      <c r="CJ58" s="339"/>
      <c r="CK58" s="339"/>
    </row>
    <row r="59" spans="1:89" ht="21" customHeight="1">
      <c r="A59" s="27" t="s">
        <v>309</v>
      </c>
      <c r="B59" s="27"/>
      <c r="C59" s="27"/>
      <c r="D59" s="27"/>
      <c r="E59" s="27"/>
      <c r="F59" s="27"/>
      <c r="G59" s="27"/>
      <c r="H59" s="27"/>
      <c r="I59" s="27"/>
      <c r="J59" s="27"/>
      <c r="K59" s="27"/>
      <c r="L59" s="27"/>
      <c r="M59" s="27"/>
      <c r="N59" s="27"/>
      <c r="O59" s="27"/>
      <c r="P59" s="27"/>
      <c r="Q59" s="27"/>
      <c r="R59" s="6"/>
      <c r="S59" s="6"/>
      <c r="T59" s="6"/>
      <c r="U59" s="6"/>
      <c r="V59" s="46"/>
      <c r="W59" s="46"/>
      <c r="X59" s="6"/>
      <c r="Y59" s="6"/>
      <c r="Z59" s="6"/>
      <c r="AA59" s="6"/>
      <c r="AB59" s="6"/>
      <c r="AC59" s="6"/>
      <c r="AD59" s="6"/>
      <c r="AE59" s="6"/>
      <c r="AF59" s="6"/>
      <c r="AG59" s="6"/>
      <c r="AH59" s="6"/>
      <c r="AI59" s="6"/>
      <c r="AJ59" s="6"/>
      <c r="AK59" s="6"/>
      <c r="AL59" s="7"/>
      <c r="AM59" s="6"/>
      <c r="AN59" s="6"/>
      <c r="AO59" s="6"/>
      <c r="AP59" s="6"/>
      <c r="AQ59" s="6"/>
      <c r="AS59" s="236"/>
      <c r="AT59" s="389" t="s">
        <v>309</v>
      </c>
      <c r="AU59" s="389"/>
      <c r="AV59" s="389"/>
      <c r="AW59" s="389"/>
      <c r="AX59" s="389"/>
      <c r="AY59" s="389"/>
      <c r="AZ59" s="389"/>
      <c r="BA59" s="389"/>
      <c r="BB59" s="389"/>
      <c r="BC59" s="389"/>
      <c r="BD59" s="389"/>
      <c r="BE59" s="389"/>
      <c r="BF59" s="389"/>
      <c r="BG59" s="389"/>
      <c r="BH59" s="389"/>
      <c r="BI59" s="389"/>
      <c r="BJ59" s="389"/>
      <c r="BK59" s="348"/>
      <c r="BL59" s="348"/>
      <c r="BM59" s="348"/>
      <c r="BN59" s="339"/>
      <c r="BO59" s="407"/>
      <c r="BP59" s="407"/>
      <c r="BQ59" s="339"/>
      <c r="BR59" s="339"/>
      <c r="BS59" s="339"/>
      <c r="BT59" s="339"/>
      <c r="BU59" s="339"/>
      <c r="BV59" s="339"/>
      <c r="BW59" s="339"/>
      <c r="BX59" s="339"/>
      <c r="BY59" s="339"/>
      <c r="BZ59" s="339"/>
      <c r="CA59" s="339"/>
      <c r="CB59" s="339"/>
      <c r="CC59" s="339"/>
      <c r="CD59" s="339"/>
      <c r="CE59" s="405"/>
      <c r="CF59" s="339"/>
      <c r="CG59" s="339"/>
      <c r="CH59" s="339"/>
      <c r="CI59" s="339"/>
      <c r="CJ59" s="339"/>
      <c r="CK59" s="339"/>
    </row>
    <row r="60" spans="1:89" ht="21" customHeight="1">
      <c r="A60" s="27"/>
      <c r="B60" s="6"/>
      <c r="C60" s="6"/>
      <c r="D60" s="7"/>
      <c r="E60" s="7"/>
      <c r="F60" s="8"/>
      <c r="G60" s="8"/>
      <c r="H60" s="7"/>
      <c r="I60" s="7"/>
      <c r="J60" s="6"/>
      <c r="K60" s="6"/>
      <c r="L60" s="6"/>
      <c r="M60" s="6"/>
      <c r="N60" s="6"/>
      <c r="O60" s="6"/>
      <c r="P60" s="6"/>
      <c r="Q60" s="6"/>
      <c r="R60" s="6"/>
      <c r="S60" s="6"/>
      <c r="T60" s="6"/>
      <c r="U60" s="6"/>
      <c r="V60" s="46"/>
      <c r="W60" s="46"/>
      <c r="X60" s="6"/>
      <c r="Y60" s="6"/>
      <c r="Z60" s="6"/>
      <c r="AA60" s="6"/>
      <c r="AB60" s="6"/>
      <c r="AC60" s="6"/>
      <c r="AD60" s="6"/>
      <c r="AE60" s="6"/>
      <c r="AF60" s="6"/>
      <c r="AG60" s="6"/>
      <c r="AH60" s="6"/>
      <c r="AI60" s="6"/>
      <c r="AJ60" s="6"/>
      <c r="AK60" s="6"/>
      <c r="AL60" s="7"/>
      <c r="AM60" s="6"/>
      <c r="AN60" s="6"/>
      <c r="AO60" s="6"/>
      <c r="AP60" s="6"/>
      <c r="AQ60" s="6"/>
      <c r="AS60" s="236"/>
      <c r="AT60" s="389"/>
      <c r="AU60" s="348"/>
      <c r="AV60" s="348"/>
      <c r="AW60" s="349"/>
      <c r="AX60" s="349"/>
      <c r="AY60" s="350"/>
      <c r="AZ60" s="350"/>
      <c r="BA60" s="349"/>
      <c r="BB60" s="349"/>
      <c r="BC60" s="348"/>
      <c r="BD60" s="348"/>
      <c r="BE60" s="348"/>
      <c r="BF60" s="348"/>
      <c r="BG60" s="348"/>
      <c r="BH60" s="348"/>
      <c r="BI60" s="348"/>
      <c r="BJ60" s="348"/>
      <c r="BK60" s="348"/>
      <c r="BL60" s="348"/>
      <c r="BM60" s="348"/>
      <c r="BN60" s="339"/>
      <c r="BO60" s="407"/>
      <c r="BP60" s="407"/>
      <c r="BQ60" s="339"/>
      <c r="BR60" s="339"/>
      <c r="BS60" s="339"/>
      <c r="BT60" s="339"/>
      <c r="BU60" s="339"/>
      <c r="BV60" s="339"/>
      <c r="BW60" s="339"/>
      <c r="BX60" s="339"/>
      <c r="BY60" s="339"/>
      <c r="BZ60" s="339"/>
      <c r="CA60" s="339"/>
      <c r="CB60" s="339"/>
      <c r="CC60" s="339"/>
      <c r="CD60" s="339"/>
      <c r="CE60" s="405"/>
      <c r="CF60" s="339"/>
      <c r="CG60" s="339"/>
      <c r="CH60" s="339"/>
      <c r="CI60" s="339"/>
      <c r="CJ60" s="339"/>
      <c r="CK60" s="339"/>
    </row>
    <row r="61" spans="1:89" ht="21" customHeight="1">
      <c r="A61" s="27"/>
      <c r="B61" s="6"/>
      <c r="C61" s="6"/>
      <c r="D61" s="7"/>
      <c r="E61" s="7"/>
      <c r="F61" s="8"/>
      <c r="G61" s="8"/>
      <c r="H61" s="7"/>
      <c r="I61" s="7"/>
      <c r="J61" s="6"/>
      <c r="K61" s="6"/>
      <c r="L61" s="6"/>
      <c r="M61" s="6"/>
      <c r="N61" s="6"/>
      <c r="O61" s="6"/>
      <c r="P61" s="6"/>
      <c r="Q61" s="6"/>
      <c r="R61" s="6"/>
      <c r="S61" s="6"/>
      <c r="T61" s="6"/>
      <c r="U61" s="6"/>
      <c r="V61" s="46"/>
      <c r="W61" s="46"/>
      <c r="X61" s="6"/>
      <c r="Y61" s="6"/>
      <c r="Z61" s="6"/>
      <c r="AA61" s="6"/>
      <c r="AB61" s="6"/>
      <c r="AC61" s="6"/>
      <c r="AD61" s="6"/>
      <c r="AE61" s="6"/>
      <c r="AF61" s="6"/>
      <c r="AG61" s="6"/>
      <c r="AH61" s="6"/>
      <c r="AI61" s="6"/>
      <c r="AJ61" s="6"/>
      <c r="AK61" s="6"/>
      <c r="AL61" s="7"/>
      <c r="AM61" s="6"/>
      <c r="AN61" s="6"/>
      <c r="AO61" s="6"/>
      <c r="AP61" s="6"/>
      <c r="AQ61" s="6"/>
      <c r="AS61" s="236"/>
      <c r="AT61" s="389"/>
      <c r="AU61" s="348"/>
      <c r="AV61" s="348"/>
      <c r="AW61" s="349"/>
      <c r="AX61" s="349"/>
      <c r="AY61" s="350"/>
      <c r="AZ61" s="350"/>
      <c r="BA61" s="349"/>
      <c r="BB61" s="349"/>
      <c r="BC61" s="348"/>
      <c r="BD61" s="348"/>
      <c r="BE61" s="348"/>
      <c r="BF61" s="348"/>
      <c r="BG61" s="348"/>
      <c r="BH61" s="348"/>
      <c r="BI61" s="348"/>
      <c r="BJ61" s="348"/>
      <c r="BK61" s="348"/>
      <c r="BL61" s="348"/>
      <c r="BM61" s="348"/>
      <c r="BN61" s="339"/>
      <c r="BO61" s="407"/>
      <c r="BP61" s="407"/>
      <c r="BQ61" s="339"/>
      <c r="BR61" s="339"/>
      <c r="BS61" s="339"/>
      <c r="BT61" s="339"/>
      <c r="BU61" s="339"/>
      <c r="BV61" s="339"/>
      <c r="BW61" s="339"/>
      <c r="BX61" s="339"/>
      <c r="BY61" s="339"/>
      <c r="BZ61" s="339"/>
      <c r="CA61" s="339"/>
      <c r="CB61" s="339"/>
      <c r="CC61" s="339"/>
      <c r="CD61" s="339"/>
      <c r="CE61" s="405"/>
      <c r="CF61" s="339"/>
      <c r="CG61" s="339"/>
      <c r="CH61" s="339"/>
      <c r="CI61" s="339"/>
      <c r="CJ61" s="339"/>
      <c r="CK61" s="339"/>
    </row>
    <row r="62" spans="1:89" ht="21" customHeight="1">
      <c r="A62" s="27"/>
      <c r="B62" s="6"/>
      <c r="C62" s="6"/>
      <c r="D62" s="7"/>
      <c r="E62" s="7"/>
      <c r="F62" s="8"/>
      <c r="G62" s="8"/>
      <c r="H62" s="7"/>
      <c r="I62" s="7"/>
      <c r="J62" s="6"/>
      <c r="K62" s="6"/>
      <c r="L62" s="6"/>
      <c r="M62" s="6"/>
      <c r="N62" s="6"/>
      <c r="O62" s="6"/>
      <c r="P62" s="6"/>
      <c r="Q62" s="6"/>
      <c r="R62" s="6"/>
      <c r="S62" s="6"/>
      <c r="T62" s="6"/>
      <c r="U62" s="6"/>
      <c r="V62" s="46"/>
      <c r="W62" s="46"/>
      <c r="X62" s="6"/>
      <c r="Y62" s="6"/>
      <c r="Z62" s="6"/>
      <c r="AA62" s="6"/>
      <c r="AB62" s="6"/>
      <c r="AC62" s="6"/>
      <c r="AD62" s="6"/>
      <c r="AE62" s="6"/>
      <c r="AF62" s="6"/>
      <c r="AG62" s="6"/>
      <c r="AH62" s="6"/>
      <c r="AI62" s="6"/>
      <c r="AJ62" s="6"/>
      <c r="AK62" s="6"/>
      <c r="AL62" s="7"/>
      <c r="AM62" s="6"/>
      <c r="AN62" s="6"/>
      <c r="AO62" s="6"/>
      <c r="AP62" s="6"/>
      <c r="AQ62" s="6"/>
      <c r="AS62" s="236"/>
      <c r="AT62" s="389"/>
      <c r="AU62" s="348"/>
      <c r="AV62" s="348"/>
      <c r="AW62" s="349"/>
      <c r="AX62" s="349"/>
      <c r="AY62" s="350"/>
      <c r="AZ62" s="350"/>
      <c r="BA62" s="349"/>
      <c r="BB62" s="349"/>
      <c r="BC62" s="348"/>
      <c r="BD62" s="348"/>
      <c r="BE62" s="348"/>
      <c r="BF62" s="348"/>
      <c r="BG62" s="348"/>
      <c r="BH62" s="348"/>
      <c r="BI62" s="348"/>
      <c r="BJ62" s="348"/>
      <c r="BK62" s="348"/>
      <c r="BL62" s="348"/>
      <c r="BM62" s="348"/>
      <c r="BN62" s="339"/>
      <c r="BO62" s="407"/>
      <c r="BP62" s="407"/>
      <c r="BQ62" s="339"/>
      <c r="BR62" s="339"/>
      <c r="BS62" s="339"/>
      <c r="BT62" s="339"/>
      <c r="BU62" s="339"/>
      <c r="BV62" s="339"/>
      <c r="BW62" s="339"/>
      <c r="BX62" s="339"/>
      <c r="BY62" s="339"/>
      <c r="BZ62" s="339"/>
      <c r="CA62" s="339"/>
      <c r="CB62" s="339"/>
      <c r="CC62" s="339"/>
      <c r="CD62" s="339"/>
      <c r="CE62" s="405"/>
      <c r="CF62" s="339"/>
      <c r="CG62" s="339"/>
      <c r="CH62" s="339"/>
      <c r="CI62" s="339"/>
      <c r="CJ62" s="339"/>
      <c r="CK62" s="339"/>
    </row>
    <row r="63" spans="1:89" ht="21" customHeight="1">
      <c r="A63" s="27"/>
      <c r="B63" s="6"/>
      <c r="C63" s="6"/>
      <c r="D63" s="7"/>
      <c r="E63" s="7"/>
      <c r="F63" s="8"/>
      <c r="G63" s="8"/>
      <c r="H63" s="7"/>
      <c r="I63" s="7"/>
      <c r="J63" s="6"/>
      <c r="K63" s="6"/>
      <c r="L63" s="6"/>
      <c r="M63" s="6"/>
      <c r="N63" s="6"/>
      <c r="O63" s="6"/>
      <c r="P63" s="6"/>
      <c r="Q63" s="6"/>
      <c r="R63" s="6"/>
      <c r="S63" s="6"/>
      <c r="T63" s="6"/>
      <c r="U63" s="6"/>
      <c r="V63" s="46"/>
      <c r="W63" s="46"/>
      <c r="X63" s="6"/>
      <c r="Y63" s="6"/>
      <c r="Z63" s="6"/>
      <c r="AA63" s="6"/>
      <c r="AB63" s="6"/>
      <c r="AC63" s="6"/>
      <c r="AD63" s="6"/>
      <c r="AE63" s="6"/>
      <c r="AF63" s="6"/>
      <c r="AG63" s="6"/>
      <c r="AH63" s="6"/>
      <c r="AI63" s="6"/>
      <c r="AJ63" s="6"/>
      <c r="AK63" s="6"/>
      <c r="AL63" s="7"/>
      <c r="AM63" s="6"/>
      <c r="AN63" s="6"/>
      <c r="AO63" s="6"/>
      <c r="AP63" s="6"/>
      <c r="AQ63" s="6"/>
      <c r="AS63" s="236"/>
      <c r="AT63" s="389"/>
      <c r="AU63" s="348"/>
      <c r="AV63" s="348"/>
      <c r="AW63" s="349"/>
      <c r="AX63" s="349"/>
      <c r="AY63" s="350"/>
      <c r="AZ63" s="350"/>
      <c r="BA63" s="349"/>
      <c r="BB63" s="349"/>
      <c r="BC63" s="348"/>
      <c r="BD63" s="348"/>
      <c r="BE63" s="348"/>
      <c r="BF63" s="348"/>
      <c r="BG63" s="348"/>
      <c r="BH63" s="348"/>
      <c r="BI63" s="348"/>
      <c r="BJ63" s="348"/>
      <c r="BK63" s="348"/>
      <c r="BL63" s="348"/>
      <c r="BM63" s="348"/>
      <c r="BN63" s="339"/>
      <c r="BO63" s="407"/>
      <c r="BP63" s="407"/>
      <c r="BQ63" s="339"/>
      <c r="BR63" s="339"/>
      <c r="BS63" s="339"/>
      <c r="BT63" s="339"/>
      <c r="BU63" s="339"/>
      <c r="BV63" s="339"/>
      <c r="BW63" s="339"/>
      <c r="BX63" s="339"/>
      <c r="BY63" s="339"/>
      <c r="BZ63" s="339"/>
      <c r="CA63" s="339"/>
      <c r="CB63" s="339"/>
      <c r="CC63" s="339"/>
      <c r="CD63" s="339"/>
      <c r="CE63" s="405"/>
      <c r="CF63" s="339"/>
      <c r="CG63" s="339"/>
      <c r="CH63" s="339"/>
      <c r="CI63" s="339"/>
      <c r="CJ63" s="339"/>
      <c r="CK63" s="339"/>
    </row>
    <row r="64" spans="1:89" ht="21" customHeight="1">
      <c r="A64" s="27"/>
      <c r="B64" s="6"/>
      <c r="C64" s="6"/>
      <c r="D64" s="7"/>
      <c r="E64" s="7"/>
      <c r="F64" s="8"/>
      <c r="G64" s="8"/>
      <c r="H64" s="7"/>
      <c r="I64" s="7"/>
      <c r="J64" s="6"/>
      <c r="K64" s="6"/>
      <c r="L64" s="6"/>
      <c r="M64" s="6"/>
      <c r="N64" s="6"/>
      <c r="O64" s="6"/>
      <c r="P64" s="6"/>
      <c r="Q64" s="6"/>
      <c r="R64" s="6"/>
      <c r="S64" s="6"/>
      <c r="T64" s="6"/>
      <c r="U64" s="6"/>
      <c r="V64" s="46"/>
      <c r="W64" s="46"/>
      <c r="X64" s="6"/>
      <c r="Y64" s="6"/>
      <c r="Z64" s="6"/>
      <c r="AA64" s="6"/>
      <c r="AB64" s="6"/>
      <c r="AC64" s="6"/>
      <c r="AD64" s="6"/>
      <c r="AE64" s="6"/>
      <c r="AF64" s="6"/>
      <c r="AG64" s="6"/>
      <c r="AH64" s="6"/>
      <c r="AI64" s="6"/>
      <c r="AJ64" s="6"/>
      <c r="AK64" s="6"/>
      <c r="AL64" s="7"/>
      <c r="AM64" s="6"/>
      <c r="AN64" s="6"/>
      <c r="AO64" s="6"/>
      <c r="AP64" s="6"/>
      <c r="AQ64" s="6"/>
      <c r="AT64" s="389"/>
      <c r="AU64" s="348"/>
      <c r="AV64" s="348"/>
      <c r="AW64" s="349"/>
      <c r="AX64" s="349"/>
      <c r="AY64" s="350"/>
      <c r="AZ64" s="350"/>
      <c r="BA64" s="349"/>
      <c r="BB64" s="349"/>
      <c r="BC64" s="348"/>
      <c r="BD64" s="348"/>
      <c r="BE64" s="348"/>
      <c r="BF64" s="348"/>
      <c r="BG64" s="348"/>
      <c r="BH64" s="348"/>
      <c r="BI64" s="348"/>
      <c r="BJ64" s="348"/>
      <c r="BK64" s="348"/>
      <c r="BL64" s="348"/>
      <c r="BM64" s="348"/>
      <c r="BN64" s="339"/>
      <c r="BO64" s="407"/>
      <c r="BP64" s="407"/>
      <c r="BQ64" s="339"/>
      <c r="BR64" s="339"/>
      <c r="BS64" s="339"/>
      <c r="BT64" s="339"/>
      <c r="BU64" s="339"/>
      <c r="BV64" s="339"/>
      <c r="BW64" s="339"/>
      <c r="BX64" s="339"/>
      <c r="BY64" s="339"/>
      <c r="BZ64" s="339"/>
      <c r="CA64" s="339"/>
      <c r="CB64" s="339"/>
      <c r="CC64" s="339"/>
      <c r="CD64" s="339"/>
      <c r="CE64" s="405"/>
      <c r="CF64" s="339"/>
      <c r="CG64" s="339"/>
      <c r="CH64" s="339"/>
      <c r="CI64" s="339"/>
      <c r="CJ64" s="339"/>
      <c r="CK64" s="339"/>
    </row>
    <row r="65" spans="1:89" ht="21" customHeight="1">
      <c r="A65" s="27"/>
      <c r="B65" s="6"/>
      <c r="C65" s="6"/>
      <c r="D65" s="7"/>
      <c r="E65" s="7"/>
      <c r="F65" s="8"/>
      <c r="G65" s="8"/>
      <c r="H65" s="7"/>
      <c r="I65" s="7"/>
      <c r="J65" s="6"/>
      <c r="K65" s="6"/>
      <c r="L65" s="6"/>
      <c r="M65" s="6"/>
      <c r="N65" s="6"/>
      <c r="O65" s="6"/>
      <c r="P65" s="6"/>
      <c r="Q65" s="6"/>
      <c r="R65" s="6"/>
      <c r="S65" s="6"/>
      <c r="T65" s="6"/>
      <c r="U65" s="6"/>
      <c r="V65" s="46"/>
      <c r="W65" s="46"/>
      <c r="X65" s="6"/>
      <c r="Y65" s="6"/>
      <c r="Z65" s="6"/>
      <c r="AA65" s="6"/>
      <c r="AB65" s="6"/>
      <c r="AC65" s="6"/>
      <c r="AD65" s="6"/>
      <c r="AE65" s="6"/>
      <c r="AF65" s="6"/>
      <c r="AG65" s="6"/>
      <c r="AH65" s="6"/>
      <c r="AI65" s="6"/>
      <c r="AJ65" s="6"/>
      <c r="AK65" s="6"/>
      <c r="AL65" s="7"/>
      <c r="AM65" s="6"/>
      <c r="AN65" s="6"/>
      <c r="AO65" s="6"/>
      <c r="AP65" s="6"/>
      <c r="AQ65" s="6"/>
      <c r="AT65" s="389"/>
      <c r="AU65" s="348"/>
      <c r="AV65" s="348"/>
      <c r="AW65" s="349"/>
      <c r="AX65" s="349"/>
      <c r="AY65" s="350"/>
      <c r="AZ65" s="350"/>
      <c r="BA65" s="349"/>
      <c r="BB65" s="349"/>
      <c r="BC65" s="348"/>
      <c r="BD65" s="348"/>
      <c r="BE65" s="348"/>
      <c r="BF65" s="348"/>
      <c r="BG65" s="348"/>
      <c r="BH65" s="348"/>
      <c r="BI65" s="348"/>
      <c r="BJ65" s="348"/>
      <c r="BK65" s="348"/>
      <c r="BL65" s="348"/>
      <c r="BM65" s="348"/>
      <c r="BN65" s="339"/>
      <c r="BO65" s="407"/>
      <c r="BP65" s="407"/>
      <c r="BQ65" s="339"/>
      <c r="BR65" s="339"/>
      <c r="BS65" s="339"/>
      <c r="BT65" s="339"/>
      <c r="BU65" s="339"/>
      <c r="BV65" s="339"/>
      <c r="BW65" s="339"/>
      <c r="BX65" s="339"/>
      <c r="BY65" s="339"/>
      <c r="BZ65" s="339"/>
      <c r="CA65" s="339"/>
      <c r="CB65" s="339"/>
      <c r="CC65" s="339"/>
      <c r="CD65" s="339"/>
      <c r="CE65" s="405"/>
      <c r="CF65" s="339"/>
      <c r="CG65" s="339"/>
      <c r="CH65" s="339"/>
      <c r="CI65" s="339"/>
      <c r="CJ65" s="339"/>
      <c r="CK65" s="339"/>
    </row>
    <row r="66" spans="1:89" ht="21" customHeight="1">
      <c r="A66" s="27"/>
      <c r="B66" s="27"/>
      <c r="C66" s="27"/>
      <c r="D66" s="27"/>
      <c r="E66" s="27"/>
      <c r="F66" s="27"/>
      <c r="G66" s="27"/>
      <c r="H66" s="27"/>
      <c r="I66" s="27"/>
      <c r="J66" s="27"/>
      <c r="K66" s="27"/>
      <c r="L66" s="27"/>
      <c r="M66" s="27"/>
      <c r="N66" s="27"/>
      <c r="O66" s="27"/>
      <c r="P66" s="6"/>
      <c r="Q66" s="6"/>
      <c r="R66" s="6"/>
      <c r="S66" s="6"/>
      <c r="T66" s="6"/>
      <c r="U66" s="6"/>
      <c r="V66" s="46"/>
      <c r="W66" s="46"/>
      <c r="X66" s="6"/>
      <c r="Y66" s="6"/>
      <c r="Z66" s="6"/>
      <c r="AA66" s="6"/>
      <c r="AB66" s="6"/>
      <c r="AC66" s="6"/>
      <c r="AD66" s="6"/>
      <c r="AE66" s="6"/>
      <c r="AF66" s="6"/>
      <c r="AG66" s="6"/>
      <c r="AH66" s="6"/>
      <c r="AI66" s="6"/>
      <c r="AJ66" s="6"/>
      <c r="AK66" s="6"/>
      <c r="AL66" s="7"/>
      <c r="AM66" s="6"/>
      <c r="AN66" s="6"/>
      <c r="AO66" s="6"/>
      <c r="AP66" s="6"/>
      <c r="AQ66" s="6"/>
      <c r="AT66" s="389"/>
      <c r="AU66" s="389"/>
      <c r="AV66" s="389"/>
      <c r="AW66" s="389"/>
      <c r="AX66" s="389"/>
      <c r="AY66" s="389"/>
      <c r="AZ66" s="389"/>
      <c r="BA66" s="389"/>
      <c r="BB66" s="389"/>
      <c r="BC66" s="389"/>
      <c r="BD66" s="389"/>
      <c r="BE66" s="389"/>
      <c r="BF66" s="389"/>
      <c r="BG66" s="389"/>
      <c r="BH66" s="389"/>
      <c r="BI66" s="348"/>
      <c r="BJ66" s="348"/>
      <c r="BK66" s="348"/>
      <c r="BL66" s="348"/>
      <c r="BM66" s="348"/>
      <c r="BN66" s="339"/>
      <c r="BO66" s="407"/>
      <c r="BP66" s="407"/>
      <c r="BQ66" s="339"/>
      <c r="BR66" s="339"/>
      <c r="BS66" s="339"/>
      <c r="BT66" s="339"/>
      <c r="BU66" s="339"/>
      <c r="BV66" s="339"/>
      <c r="BW66" s="339"/>
      <c r="BX66" s="339"/>
      <c r="BY66" s="339"/>
      <c r="BZ66" s="339"/>
      <c r="CA66" s="339"/>
      <c r="CB66" s="339"/>
      <c r="CC66" s="339"/>
      <c r="CD66" s="339"/>
      <c r="CE66" s="405"/>
      <c r="CF66" s="339"/>
      <c r="CG66" s="339"/>
      <c r="CH66" s="339"/>
      <c r="CI66" s="339"/>
      <c r="CJ66" s="339"/>
      <c r="CK66" s="339"/>
    </row>
    <row r="67" spans="1:89" ht="25.5" customHeight="1">
      <c r="A67" s="19" t="s">
        <v>22</v>
      </c>
      <c r="B67" s="6"/>
      <c r="C67" s="6"/>
      <c r="D67" s="7"/>
      <c r="E67" s="7"/>
      <c r="F67" s="8"/>
      <c r="G67" s="8"/>
      <c r="H67" s="7"/>
      <c r="I67" s="7"/>
      <c r="J67" s="6"/>
      <c r="K67" s="6"/>
      <c r="L67" s="6"/>
      <c r="M67" s="6"/>
      <c r="N67" s="6"/>
      <c r="O67" s="6"/>
      <c r="P67" s="6"/>
      <c r="Q67" s="6"/>
      <c r="R67" s="6"/>
      <c r="S67" s="6"/>
      <c r="T67" s="6"/>
      <c r="U67" s="6"/>
      <c r="V67" s="46"/>
      <c r="W67" s="46"/>
      <c r="X67" s="6"/>
      <c r="Y67" s="6"/>
      <c r="Z67" s="6"/>
      <c r="AA67" s="6"/>
      <c r="AB67" s="6"/>
      <c r="AC67" s="6"/>
      <c r="AD67" s="6"/>
      <c r="AE67" s="6"/>
      <c r="AF67" s="6"/>
      <c r="AG67" s="6"/>
      <c r="AH67" s="6"/>
      <c r="AI67" s="6"/>
      <c r="AJ67" s="837"/>
      <c r="AK67" s="837"/>
      <c r="AL67" s="837"/>
      <c r="AM67" s="837"/>
      <c r="AN67" s="837"/>
      <c r="AO67" s="837"/>
      <c r="AP67" s="837"/>
      <c r="AQ67" s="837"/>
      <c r="AT67" s="383" t="s">
        <v>22</v>
      </c>
      <c r="AU67" s="416"/>
      <c r="AV67" s="416"/>
      <c r="AW67" s="417"/>
      <c r="AX67" s="417"/>
      <c r="AY67" s="418"/>
      <c r="AZ67" s="418"/>
      <c r="BA67" s="417"/>
      <c r="BB67" s="417"/>
      <c r="BC67" s="416"/>
      <c r="BD67" s="416"/>
      <c r="BE67" s="416"/>
      <c r="BF67" s="416"/>
      <c r="BG67" s="416"/>
      <c r="BH67" s="416"/>
      <c r="BI67" s="416"/>
      <c r="BJ67" s="416"/>
      <c r="BK67" s="416"/>
      <c r="BL67" s="416"/>
      <c r="BM67" s="416"/>
      <c r="BN67" s="386"/>
      <c r="BO67" s="419"/>
      <c r="BP67" s="419"/>
      <c r="BQ67" s="386"/>
      <c r="BR67" s="386"/>
      <c r="BS67" s="386"/>
      <c r="BT67" s="386"/>
      <c r="BU67" s="386"/>
      <c r="BV67" s="386"/>
      <c r="BW67" s="386"/>
      <c r="BX67" s="386"/>
      <c r="BY67" s="386"/>
      <c r="BZ67" s="386"/>
      <c r="CA67" s="386"/>
      <c r="CB67" s="386"/>
      <c r="CC67" s="732"/>
      <c r="CD67" s="732"/>
      <c r="CE67" s="732"/>
      <c r="CF67" s="732"/>
      <c r="CG67" s="732"/>
      <c r="CH67" s="732"/>
      <c r="CI67" s="732"/>
      <c r="CJ67" s="732"/>
      <c r="CK67" s="386"/>
    </row>
    <row r="68" spans="1:89" ht="30" customHeight="1">
      <c r="A68" s="820" t="s">
        <v>33</v>
      </c>
      <c r="B68" s="816"/>
      <c r="C68" s="816"/>
      <c r="D68" s="816"/>
      <c r="E68" s="816"/>
      <c r="F68" s="816"/>
      <c r="G68" s="816"/>
      <c r="H68" s="816"/>
      <c r="I68" s="816"/>
      <c r="J68" s="816"/>
      <c r="K68" s="816"/>
      <c r="L68" s="816"/>
      <c r="M68" s="816"/>
      <c r="N68" s="816"/>
      <c r="O68" s="816"/>
      <c r="P68" s="816"/>
      <c r="Q68" s="816"/>
      <c r="R68" s="816"/>
      <c r="S68" s="816"/>
      <c r="T68" s="816"/>
      <c r="U68" s="816"/>
      <c r="V68" s="816"/>
      <c r="W68" s="816"/>
      <c r="X68" s="816"/>
      <c r="Y68" s="816"/>
      <c r="Z68" s="816"/>
      <c r="AA68" s="816"/>
      <c r="AB68" s="816"/>
      <c r="AC68" s="816"/>
      <c r="AD68" s="816"/>
      <c r="AE68" s="862"/>
      <c r="AF68" s="834"/>
      <c r="AG68" s="834"/>
      <c r="AH68" s="834"/>
      <c r="AI68" s="834"/>
      <c r="AJ68" s="834"/>
      <c r="AK68" s="834"/>
      <c r="AL68" s="834"/>
      <c r="AM68" s="834"/>
      <c r="AN68" s="834"/>
      <c r="AO68" s="834"/>
      <c r="AP68" s="834"/>
      <c r="AQ68" s="834"/>
      <c r="AT68" s="742" t="s">
        <v>33</v>
      </c>
      <c r="AU68" s="728"/>
      <c r="AV68" s="728"/>
      <c r="AW68" s="728"/>
      <c r="AX68" s="728"/>
      <c r="AY68" s="728"/>
      <c r="AZ68" s="728"/>
      <c r="BA68" s="728"/>
      <c r="BB68" s="728"/>
      <c r="BC68" s="728"/>
      <c r="BD68" s="728"/>
      <c r="BE68" s="728"/>
      <c r="BF68" s="728"/>
      <c r="BG68" s="728"/>
      <c r="BH68" s="728"/>
      <c r="BI68" s="728"/>
      <c r="BJ68" s="728"/>
      <c r="BK68" s="728"/>
      <c r="BL68" s="728"/>
      <c r="BM68" s="728"/>
      <c r="BN68" s="728"/>
      <c r="BO68" s="728"/>
      <c r="BP68" s="728"/>
      <c r="BQ68" s="728"/>
      <c r="BR68" s="728"/>
      <c r="BS68" s="728"/>
      <c r="BT68" s="728"/>
      <c r="BU68" s="728"/>
      <c r="BV68" s="728"/>
      <c r="BW68" s="728"/>
      <c r="BX68" s="743"/>
      <c r="BY68" s="730"/>
      <c r="BZ68" s="730"/>
      <c r="CA68" s="730"/>
      <c r="CB68" s="730"/>
      <c r="CC68" s="730"/>
      <c r="CD68" s="730"/>
      <c r="CE68" s="730"/>
      <c r="CF68" s="730"/>
      <c r="CG68" s="730"/>
      <c r="CH68" s="730"/>
      <c r="CI68" s="730"/>
      <c r="CJ68" s="730"/>
      <c r="CK68" s="339"/>
    </row>
    <row r="69" spans="1:89" ht="30" customHeight="1">
      <c r="A69" s="6"/>
      <c r="B69" s="6"/>
      <c r="C69" s="6"/>
      <c r="D69" s="7"/>
      <c r="E69" s="7"/>
      <c r="F69" s="8"/>
      <c r="G69" s="8"/>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3" t="s">
        <v>6</v>
      </c>
      <c r="AK69" s="836" t="s">
        <v>34</v>
      </c>
      <c r="AL69" s="816"/>
      <c r="AM69" s="9" t="s">
        <v>8</v>
      </c>
      <c r="AN69" s="836" t="s">
        <v>295</v>
      </c>
      <c r="AO69" s="816"/>
      <c r="AP69" s="3" t="s">
        <v>9</v>
      </c>
      <c r="AQ69" s="3" t="s">
        <v>10</v>
      </c>
      <c r="AT69" s="348"/>
      <c r="AU69" s="348"/>
      <c r="AV69" s="348"/>
      <c r="AW69" s="349"/>
      <c r="AX69" s="349"/>
      <c r="AY69" s="350"/>
      <c r="AZ69" s="350"/>
      <c r="BA69" s="348"/>
      <c r="BB69" s="348"/>
      <c r="BC69" s="348"/>
      <c r="BD69" s="348"/>
      <c r="BE69" s="348"/>
      <c r="BF69" s="348"/>
      <c r="BG69" s="348"/>
      <c r="BH69" s="348"/>
      <c r="BI69" s="348"/>
      <c r="BJ69" s="348"/>
      <c r="BK69" s="348"/>
      <c r="BL69" s="348"/>
      <c r="BM69" s="348"/>
      <c r="BN69" s="339"/>
      <c r="BO69" s="339"/>
      <c r="BP69" s="339"/>
      <c r="BQ69" s="339"/>
      <c r="BR69" s="339"/>
      <c r="BS69" s="339"/>
      <c r="BT69" s="339"/>
      <c r="BU69" s="339"/>
      <c r="BV69" s="339"/>
      <c r="BW69" s="339"/>
      <c r="BX69" s="339"/>
      <c r="BY69" s="339"/>
      <c r="BZ69" s="339"/>
      <c r="CA69" s="339"/>
      <c r="CB69" s="339"/>
      <c r="CC69" s="344" t="s">
        <v>6</v>
      </c>
      <c r="CD69" s="744" t="s">
        <v>34</v>
      </c>
      <c r="CE69" s="728"/>
      <c r="CF69" s="352" t="s">
        <v>8</v>
      </c>
      <c r="CG69" s="744" t="s">
        <v>295</v>
      </c>
      <c r="CH69" s="728"/>
      <c r="CI69" s="344" t="s">
        <v>9</v>
      </c>
      <c r="CJ69" s="344" t="s">
        <v>10</v>
      </c>
      <c r="CK69" s="339"/>
    </row>
    <row r="70" spans="1:89" ht="30" customHeight="1">
      <c r="A70" s="6"/>
      <c r="B70" s="6"/>
      <c r="C70" s="6"/>
      <c r="D70" s="7"/>
      <c r="E70" s="7"/>
      <c r="F70" s="8"/>
      <c r="G70" s="8"/>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3"/>
      <c r="AK70" s="4"/>
      <c r="AL70" s="4"/>
      <c r="AM70" s="3"/>
      <c r="AN70" s="4"/>
      <c r="AO70" s="4"/>
      <c r="AP70" s="3"/>
      <c r="AQ70" s="3"/>
      <c r="AT70" s="348"/>
      <c r="AU70" s="348"/>
      <c r="AV70" s="348"/>
      <c r="AW70" s="349"/>
      <c r="AX70" s="349"/>
      <c r="AY70" s="350"/>
      <c r="AZ70" s="350"/>
      <c r="BA70" s="348"/>
      <c r="BB70" s="348"/>
      <c r="BC70" s="348"/>
      <c r="BD70" s="348"/>
      <c r="BE70" s="348"/>
      <c r="BF70" s="348"/>
      <c r="BG70" s="348"/>
      <c r="BH70" s="348"/>
      <c r="BI70" s="348"/>
      <c r="BJ70" s="348"/>
      <c r="BK70" s="348"/>
      <c r="BL70" s="348"/>
      <c r="BM70" s="348"/>
      <c r="BN70" s="339"/>
      <c r="BO70" s="339"/>
      <c r="BP70" s="339"/>
      <c r="BQ70" s="339"/>
      <c r="BR70" s="339"/>
      <c r="BS70" s="339"/>
      <c r="BT70" s="339"/>
      <c r="BU70" s="339"/>
      <c r="BV70" s="339"/>
      <c r="BW70" s="339"/>
      <c r="BX70" s="339"/>
      <c r="BY70" s="339"/>
      <c r="BZ70" s="339"/>
      <c r="CA70" s="339"/>
      <c r="CB70" s="339"/>
      <c r="CC70" s="344"/>
      <c r="CD70" s="420"/>
      <c r="CE70" s="420"/>
      <c r="CF70" s="344"/>
      <c r="CG70" s="420"/>
      <c r="CH70" s="420"/>
      <c r="CI70" s="344"/>
      <c r="CJ70" s="344"/>
      <c r="CK70" s="339"/>
    </row>
    <row r="71" spans="1:89" ht="30" customHeight="1">
      <c r="A71" s="840" t="s">
        <v>35</v>
      </c>
      <c r="B71" s="816"/>
      <c r="C71" s="816"/>
      <c r="D71" s="816"/>
      <c r="E71" s="816"/>
      <c r="F71" s="816"/>
      <c r="G71" s="816"/>
      <c r="H71" s="816"/>
      <c r="I71" s="816"/>
      <c r="J71" s="816"/>
      <c r="K71" s="816"/>
      <c r="L71" s="816"/>
      <c r="M71" s="816"/>
      <c r="N71" s="816"/>
      <c r="O71" s="816"/>
      <c r="P71" s="816"/>
      <c r="Q71" s="816"/>
      <c r="R71" s="816"/>
      <c r="S71" s="816"/>
      <c r="T71" s="816"/>
      <c r="U71" s="816"/>
      <c r="V71" s="816"/>
      <c r="W71" s="816"/>
      <c r="X71" s="816"/>
      <c r="Y71" s="816"/>
      <c r="Z71" s="816"/>
      <c r="AA71" s="816"/>
      <c r="AB71" s="816"/>
      <c r="AC71" s="816"/>
      <c r="AD71" s="816"/>
      <c r="AE71" s="816"/>
      <c r="AF71" s="816"/>
      <c r="AG71" s="816"/>
      <c r="AH71" s="816"/>
      <c r="AI71" s="816"/>
      <c r="AJ71" s="816"/>
      <c r="AK71" s="816"/>
      <c r="AL71" s="816"/>
      <c r="AM71" s="816"/>
      <c r="AN71" s="816"/>
      <c r="AO71" s="816"/>
      <c r="AP71" s="816"/>
      <c r="AQ71" s="816"/>
      <c r="AT71" s="745" t="str">
        <f>A71</f>
        <v>補助事業に要する経費、補助対象経費及び補助金の額並びに区分ごとの配分</v>
      </c>
      <c r="AU71" s="728"/>
      <c r="AV71" s="728"/>
      <c r="AW71" s="728"/>
      <c r="AX71" s="728"/>
      <c r="AY71" s="728"/>
      <c r="AZ71" s="728"/>
      <c r="BA71" s="728"/>
      <c r="BB71" s="728"/>
      <c r="BC71" s="728"/>
      <c r="BD71" s="728"/>
      <c r="BE71" s="728"/>
      <c r="BF71" s="728"/>
      <c r="BG71" s="728"/>
      <c r="BH71" s="728"/>
      <c r="BI71" s="728"/>
      <c r="BJ71" s="728"/>
      <c r="BK71" s="728"/>
      <c r="BL71" s="728"/>
      <c r="BM71" s="728"/>
      <c r="BN71" s="728"/>
      <c r="BO71" s="728"/>
      <c r="BP71" s="728"/>
      <c r="BQ71" s="728"/>
      <c r="BR71" s="728"/>
      <c r="BS71" s="728"/>
      <c r="BT71" s="728"/>
      <c r="BU71" s="728"/>
      <c r="BV71" s="728"/>
      <c r="BW71" s="728"/>
      <c r="BX71" s="728"/>
      <c r="BY71" s="728"/>
      <c r="BZ71" s="728"/>
      <c r="CA71" s="728"/>
      <c r="CB71" s="728"/>
      <c r="CC71" s="728"/>
      <c r="CD71" s="728"/>
      <c r="CE71" s="728"/>
      <c r="CF71" s="728"/>
      <c r="CG71" s="728"/>
      <c r="CH71" s="728"/>
      <c r="CI71" s="728"/>
      <c r="CJ71" s="728"/>
      <c r="CK71" s="339"/>
    </row>
    <row r="72" spans="1:89" ht="30" customHeight="1">
      <c r="A72" s="816"/>
      <c r="B72" s="816"/>
      <c r="C72" s="816"/>
      <c r="D72" s="816"/>
      <c r="E72" s="816"/>
      <c r="F72" s="816"/>
      <c r="G72" s="816"/>
      <c r="H72" s="816"/>
      <c r="I72" s="816"/>
      <c r="J72" s="816"/>
      <c r="K72" s="816"/>
      <c r="L72" s="816"/>
      <c r="M72" s="816"/>
      <c r="N72" s="816"/>
      <c r="O72" s="816"/>
      <c r="P72" s="816"/>
      <c r="Q72" s="816"/>
      <c r="R72" s="816"/>
      <c r="S72" s="816"/>
      <c r="T72" s="816"/>
      <c r="U72" s="816"/>
      <c r="V72" s="816"/>
      <c r="W72" s="816"/>
      <c r="X72" s="816"/>
      <c r="Y72" s="816"/>
      <c r="Z72" s="816"/>
      <c r="AA72" s="816"/>
      <c r="AB72" s="816"/>
      <c r="AC72" s="816"/>
      <c r="AD72" s="816"/>
      <c r="AE72" s="816"/>
      <c r="AF72" s="816"/>
      <c r="AG72" s="816"/>
      <c r="AH72" s="816"/>
      <c r="AI72" s="816"/>
      <c r="AJ72" s="816"/>
      <c r="AK72" s="816"/>
      <c r="AL72" s="816"/>
      <c r="AM72" s="816"/>
      <c r="AN72" s="816"/>
      <c r="AO72" s="816"/>
      <c r="AP72" s="816"/>
      <c r="AQ72" s="816"/>
      <c r="AT72" s="728"/>
      <c r="AU72" s="728"/>
      <c r="AV72" s="728"/>
      <c r="AW72" s="728"/>
      <c r="AX72" s="728"/>
      <c r="AY72" s="728"/>
      <c r="AZ72" s="728"/>
      <c r="BA72" s="728"/>
      <c r="BB72" s="728"/>
      <c r="BC72" s="728"/>
      <c r="BD72" s="728"/>
      <c r="BE72" s="728"/>
      <c r="BF72" s="728"/>
      <c r="BG72" s="728"/>
      <c r="BH72" s="728"/>
      <c r="BI72" s="728"/>
      <c r="BJ72" s="728"/>
      <c r="BK72" s="728"/>
      <c r="BL72" s="728"/>
      <c r="BM72" s="728"/>
      <c r="BN72" s="728"/>
      <c r="BO72" s="728"/>
      <c r="BP72" s="728"/>
      <c r="BQ72" s="728"/>
      <c r="BR72" s="728"/>
      <c r="BS72" s="728"/>
      <c r="BT72" s="728"/>
      <c r="BU72" s="728"/>
      <c r="BV72" s="728"/>
      <c r="BW72" s="728"/>
      <c r="BX72" s="728"/>
      <c r="BY72" s="728"/>
      <c r="BZ72" s="728"/>
      <c r="CA72" s="728"/>
      <c r="CB72" s="728"/>
      <c r="CC72" s="728"/>
      <c r="CD72" s="728"/>
      <c r="CE72" s="728"/>
      <c r="CF72" s="728"/>
      <c r="CG72" s="728"/>
      <c r="CH72" s="728"/>
      <c r="CI72" s="728"/>
      <c r="CJ72" s="728"/>
      <c r="CK72" s="339"/>
    </row>
    <row r="73" spans="1:89" ht="30" customHeight="1">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T73" s="421"/>
      <c r="AU73" s="421"/>
      <c r="AV73" s="421"/>
      <c r="AW73" s="421"/>
      <c r="AX73" s="421"/>
      <c r="AY73" s="421"/>
      <c r="AZ73" s="421"/>
      <c r="BA73" s="421"/>
      <c r="BB73" s="421"/>
      <c r="BC73" s="421"/>
      <c r="BD73" s="421"/>
      <c r="BE73" s="421"/>
      <c r="BF73" s="421"/>
      <c r="BG73" s="421"/>
      <c r="BH73" s="421"/>
      <c r="BI73" s="421"/>
      <c r="BJ73" s="421"/>
      <c r="BK73" s="421"/>
      <c r="BL73" s="421"/>
      <c r="BM73" s="421"/>
      <c r="BN73" s="422"/>
      <c r="BO73" s="422"/>
      <c r="BP73" s="422"/>
      <c r="BQ73" s="422"/>
      <c r="BR73" s="422"/>
      <c r="BS73" s="422"/>
      <c r="BT73" s="422"/>
      <c r="BU73" s="422"/>
      <c r="BV73" s="422"/>
      <c r="BW73" s="422"/>
      <c r="BX73" s="422"/>
      <c r="BY73" s="422"/>
      <c r="BZ73" s="422"/>
      <c r="CA73" s="422"/>
      <c r="CB73" s="422"/>
      <c r="CC73" s="422"/>
      <c r="CD73" s="422"/>
      <c r="CE73" s="422"/>
      <c r="CF73" s="422"/>
      <c r="CG73" s="422"/>
      <c r="CH73" s="422"/>
      <c r="CI73" s="422"/>
      <c r="CJ73" s="422"/>
      <c r="CK73" s="339"/>
    </row>
    <row r="74" spans="1:89" ht="30" customHeight="1">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8" t="s">
        <v>36</v>
      </c>
      <c r="AQ74" s="47"/>
      <c r="AT74" s="421"/>
      <c r="AU74" s="421"/>
      <c r="AV74" s="421"/>
      <c r="AW74" s="421"/>
      <c r="AX74" s="421"/>
      <c r="AY74" s="421"/>
      <c r="AZ74" s="421"/>
      <c r="BA74" s="421"/>
      <c r="BB74" s="421"/>
      <c r="BC74" s="421"/>
      <c r="BD74" s="421"/>
      <c r="BE74" s="421"/>
      <c r="BF74" s="421"/>
      <c r="BG74" s="421"/>
      <c r="BH74" s="421"/>
      <c r="BI74" s="421"/>
      <c r="BJ74" s="421"/>
      <c r="BK74" s="421"/>
      <c r="BL74" s="421"/>
      <c r="BM74" s="421"/>
      <c r="BN74" s="422"/>
      <c r="BO74" s="422"/>
      <c r="BP74" s="422"/>
      <c r="BQ74" s="422"/>
      <c r="BR74" s="422"/>
      <c r="BS74" s="422"/>
      <c r="BT74" s="422"/>
      <c r="BU74" s="422"/>
      <c r="BV74" s="422"/>
      <c r="BW74" s="422"/>
      <c r="BX74" s="422"/>
      <c r="BY74" s="422"/>
      <c r="BZ74" s="422"/>
      <c r="CA74" s="422"/>
      <c r="CB74" s="422"/>
      <c r="CC74" s="422"/>
      <c r="CD74" s="422"/>
      <c r="CE74" s="422"/>
      <c r="CF74" s="422"/>
      <c r="CG74" s="422"/>
      <c r="CH74" s="422"/>
      <c r="CI74" s="423" t="str">
        <f>AP74</f>
        <v>（単位：円）</v>
      </c>
      <c r="CJ74" s="422"/>
      <c r="CK74" s="339"/>
    </row>
    <row r="75" spans="1:89" ht="30" customHeight="1">
      <c r="A75" s="6"/>
      <c r="B75" s="865" t="s">
        <v>37</v>
      </c>
      <c r="C75" s="866"/>
      <c r="D75" s="866"/>
      <c r="E75" s="866"/>
      <c r="F75" s="866"/>
      <c r="G75" s="866"/>
      <c r="H75" s="866"/>
      <c r="I75" s="866"/>
      <c r="J75" s="865" t="s">
        <v>38</v>
      </c>
      <c r="K75" s="866"/>
      <c r="L75" s="866"/>
      <c r="M75" s="866"/>
      <c r="N75" s="866"/>
      <c r="O75" s="866"/>
      <c r="P75" s="866"/>
      <c r="Q75" s="866"/>
      <c r="R75" s="866"/>
      <c r="S75" s="866"/>
      <c r="T75" s="867"/>
      <c r="U75" s="865" t="s">
        <v>39</v>
      </c>
      <c r="V75" s="866"/>
      <c r="W75" s="866"/>
      <c r="X75" s="866"/>
      <c r="Y75" s="866"/>
      <c r="Z75" s="866"/>
      <c r="AA75" s="866"/>
      <c r="AB75" s="866"/>
      <c r="AC75" s="867"/>
      <c r="AD75" s="865" t="s">
        <v>40</v>
      </c>
      <c r="AE75" s="866"/>
      <c r="AF75" s="866"/>
      <c r="AG75" s="866"/>
      <c r="AH75" s="866"/>
      <c r="AI75" s="867"/>
      <c r="AJ75" s="865" t="s">
        <v>41</v>
      </c>
      <c r="AK75" s="866"/>
      <c r="AL75" s="866"/>
      <c r="AM75" s="866"/>
      <c r="AN75" s="866"/>
      <c r="AO75" s="866"/>
      <c r="AP75" s="867"/>
      <c r="AT75" s="348"/>
      <c r="AU75" s="746" t="str">
        <f>B75</f>
        <v>補助対象</v>
      </c>
      <c r="AV75" s="747"/>
      <c r="AW75" s="747"/>
      <c r="AX75" s="747"/>
      <c r="AY75" s="747"/>
      <c r="AZ75" s="747"/>
      <c r="BA75" s="747"/>
      <c r="BB75" s="747"/>
      <c r="BC75" s="746" t="str">
        <f>J75</f>
        <v>補助事業に要する経費</v>
      </c>
      <c r="BD75" s="747"/>
      <c r="BE75" s="747"/>
      <c r="BF75" s="747"/>
      <c r="BG75" s="747"/>
      <c r="BH75" s="747"/>
      <c r="BI75" s="747"/>
      <c r="BJ75" s="747"/>
      <c r="BK75" s="747"/>
      <c r="BL75" s="747"/>
      <c r="BM75" s="748"/>
      <c r="BN75" s="746" t="str">
        <f>U75</f>
        <v>補助対象経費</v>
      </c>
      <c r="BO75" s="747"/>
      <c r="BP75" s="747"/>
      <c r="BQ75" s="747"/>
      <c r="BR75" s="747"/>
      <c r="BS75" s="747"/>
      <c r="BT75" s="747"/>
      <c r="BU75" s="747"/>
      <c r="BV75" s="748"/>
      <c r="BW75" s="746" t="str">
        <f>AD75</f>
        <v>補助率</v>
      </c>
      <c r="BX75" s="747"/>
      <c r="BY75" s="747"/>
      <c r="BZ75" s="747"/>
      <c r="CA75" s="747"/>
      <c r="CB75" s="748"/>
      <c r="CC75" s="746" t="str">
        <f>AJ75</f>
        <v>補助金の額</v>
      </c>
      <c r="CD75" s="747"/>
      <c r="CE75" s="747"/>
      <c r="CF75" s="747"/>
      <c r="CG75" s="747"/>
      <c r="CH75" s="747"/>
      <c r="CI75" s="748"/>
      <c r="CJ75" s="339"/>
      <c r="CK75" s="339"/>
    </row>
    <row r="76" spans="1:89" ht="30" customHeight="1">
      <c r="A76" s="47"/>
      <c r="B76" s="853" t="s">
        <v>42</v>
      </c>
      <c r="C76" s="854"/>
      <c r="D76" s="854"/>
      <c r="E76" s="854"/>
      <c r="F76" s="854"/>
      <c r="G76" s="854"/>
      <c r="H76" s="854"/>
      <c r="I76" s="854"/>
      <c r="J76" s="868"/>
      <c r="K76" s="854"/>
      <c r="L76" s="854"/>
      <c r="M76" s="854"/>
      <c r="N76" s="854"/>
      <c r="O76" s="854"/>
      <c r="P76" s="854"/>
      <c r="Q76" s="854"/>
      <c r="R76" s="854"/>
      <c r="S76" s="854"/>
      <c r="T76" s="855"/>
      <c r="U76" s="868"/>
      <c r="V76" s="854"/>
      <c r="W76" s="854"/>
      <c r="X76" s="854"/>
      <c r="Y76" s="854"/>
      <c r="Z76" s="854"/>
      <c r="AA76" s="854"/>
      <c r="AB76" s="854"/>
      <c r="AC76" s="855"/>
      <c r="AD76" s="853" t="s">
        <v>43</v>
      </c>
      <c r="AE76" s="854"/>
      <c r="AF76" s="854"/>
      <c r="AG76" s="854"/>
      <c r="AH76" s="854"/>
      <c r="AI76" s="855"/>
      <c r="AJ76" s="856" t="s">
        <v>43</v>
      </c>
      <c r="AK76" s="854"/>
      <c r="AL76" s="854"/>
      <c r="AM76" s="854"/>
      <c r="AN76" s="854"/>
      <c r="AO76" s="854"/>
      <c r="AP76" s="855"/>
      <c r="AT76" s="421"/>
      <c r="AU76" s="752" t="str">
        <f>B76</f>
        <v>経費の区分</v>
      </c>
      <c r="AV76" s="750"/>
      <c r="AW76" s="750"/>
      <c r="AX76" s="750"/>
      <c r="AY76" s="750"/>
      <c r="AZ76" s="750"/>
      <c r="BA76" s="750"/>
      <c r="BB76" s="750"/>
      <c r="BC76" s="749"/>
      <c r="BD76" s="750"/>
      <c r="BE76" s="750"/>
      <c r="BF76" s="750"/>
      <c r="BG76" s="750"/>
      <c r="BH76" s="750"/>
      <c r="BI76" s="750"/>
      <c r="BJ76" s="750"/>
      <c r="BK76" s="750"/>
      <c r="BL76" s="750"/>
      <c r="BM76" s="751"/>
      <c r="BN76" s="749"/>
      <c r="BO76" s="750"/>
      <c r="BP76" s="750"/>
      <c r="BQ76" s="750"/>
      <c r="BR76" s="750"/>
      <c r="BS76" s="750"/>
      <c r="BT76" s="750"/>
      <c r="BU76" s="750"/>
      <c r="BV76" s="751"/>
      <c r="BW76" s="752" t="str">
        <f>AD76</f>
        <v>（参考値）</v>
      </c>
      <c r="BX76" s="750"/>
      <c r="BY76" s="750"/>
      <c r="BZ76" s="750"/>
      <c r="CA76" s="750"/>
      <c r="CB76" s="751"/>
      <c r="CC76" s="753" t="str">
        <f>AJ76</f>
        <v>（参考値）</v>
      </c>
      <c r="CD76" s="750"/>
      <c r="CE76" s="750"/>
      <c r="CF76" s="750"/>
      <c r="CG76" s="750"/>
      <c r="CH76" s="750"/>
      <c r="CI76" s="751"/>
      <c r="CJ76" s="339"/>
      <c r="CK76" s="339"/>
    </row>
    <row r="77" spans="1:89" ht="30" customHeight="1">
      <c r="A77" s="47"/>
      <c r="B77" s="869"/>
      <c r="C77" s="869"/>
      <c r="D77" s="869"/>
      <c r="E77" s="869"/>
      <c r="F77" s="869"/>
      <c r="G77" s="869"/>
      <c r="H77" s="869"/>
      <c r="I77" s="869"/>
      <c r="J77" s="869"/>
      <c r="K77" s="869"/>
      <c r="L77" s="869"/>
      <c r="M77" s="869"/>
      <c r="N77" s="869"/>
      <c r="O77" s="869"/>
      <c r="P77" s="869"/>
      <c r="Q77" s="869"/>
      <c r="R77" s="869"/>
      <c r="S77" s="869"/>
      <c r="T77" s="869"/>
      <c r="U77" s="869"/>
      <c r="V77" s="869"/>
      <c r="W77" s="869"/>
      <c r="X77" s="869"/>
      <c r="Y77" s="869"/>
      <c r="Z77" s="869"/>
      <c r="AA77" s="869"/>
      <c r="AB77" s="869"/>
      <c r="AC77" s="869"/>
      <c r="AD77" s="869"/>
      <c r="AE77" s="869"/>
      <c r="AF77" s="869"/>
      <c r="AG77" s="869"/>
      <c r="AH77" s="869"/>
      <c r="AI77" s="869"/>
      <c r="AJ77" s="869"/>
      <c r="AK77" s="869"/>
      <c r="AL77" s="869"/>
      <c r="AM77" s="869"/>
      <c r="AN77" s="869"/>
      <c r="AO77" s="869"/>
      <c r="AP77" s="869"/>
      <c r="AQ77" s="47"/>
      <c r="AT77" s="421"/>
      <c r="AU77" s="872"/>
      <c r="AV77" s="872"/>
      <c r="AW77" s="872"/>
      <c r="AX77" s="872"/>
      <c r="AY77" s="872"/>
      <c r="AZ77" s="872"/>
      <c r="BA77" s="872"/>
      <c r="BB77" s="872"/>
      <c r="BC77" s="872"/>
      <c r="BD77" s="872"/>
      <c r="BE77" s="872"/>
      <c r="BF77" s="872"/>
      <c r="BG77" s="872"/>
      <c r="BH77" s="872"/>
      <c r="BI77" s="872"/>
      <c r="BJ77" s="872"/>
      <c r="BK77" s="872"/>
      <c r="BL77" s="872"/>
      <c r="BM77" s="872"/>
      <c r="BN77" s="872"/>
      <c r="BO77" s="872"/>
      <c r="BP77" s="872"/>
      <c r="BQ77" s="872"/>
      <c r="BR77" s="872"/>
      <c r="BS77" s="872"/>
      <c r="BT77" s="872"/>
      <c r="BU77" s="872"/>
      <c r="BV77" s="872"/>
      <c r="BW77" s="872"/>
      <c r="BX77" s="872"/>
      <c r="BY77" s="872"/>
      <c r="BZ77" s="872"/>
      <c r="CA77" s="872"/>
      <c r="CB77" s="872"/>
      <c r="CC77" s="872"/>
      <c r="CD77" s="872"/>
      <c r="CE77" s="872"/>
      <c r="CF77" s="872"/>
      <c r="CG77" s="872"/>
      <c r="CH77" s="872"/>
      <c r="CI77" s="872"/>
      <c r="CJ77" s="422"/>
      <c r="CK77" s="339"/>
    </row>
    <row r="78" spans="1:89" ht="30" customHeight="1">
      <c r="A78" s="47"/>
      <c r="B78" s="870"/>
      <c r="C78" s="870"/>
      <c r="D78" s="870"/>
      <c r="E78" s="870"/>
      <c r="F78" s="870"/>
      <c r="G78" s="870"/>
      <c r="H78" s="870"/>
      <c r="I78" s="870"/>
      <c r="J78" s="870"/>
      <c r="K78" s="870"/>
      <c r="L78" s="870"/>
      <c r="M78" s="870"/>
      <c r="N78" s="870"/>
      <c r="O78" s="870"/>
      <c r="P78" s="870"/>
      <c r="Q78" s="870"/>
      <c r="R78" s="870"/>
      <c r="S78" s="870"/>
      <c r="T78" s="870"/>
      <c r="U78" s="870"/>
      <c r="V78" s="870"/>
      <c r="W78" s="870"/>
      <c r="X78" s="870"/>
      <c r="Y78" s="870"/>
      <c r="Z78" s="870"/>
      <c r="AA78" s="870"/>
      <c r="AB78" s="870"/>
      <c r="AC78" s="870"/>
      <c r="AD78" s="870"/>
      <c r="AE78" s="870"/>
      <c r="AF78" s="870"/>
      <c r="AG78" s="870"/>
      <c r="AH78" s="870"/>
      <c r="AI78" s="870"/>
      <c r="AJ78" s="870"/>
      <c r="AK78" s="870"/>
      <c r="AL78" s="870"/>
      <c r="AM78" s="870"/>
      <c r="AN78" s="870"/>
      <c r="AO78" s="870"/>
      <c r="AP78" s="870"/>
      <c r="AQ78" s="47"/>
      <c r="AT78" s="421"/>
      <c r="AU78" s="873"/>
      <c r="AV78" s="873"/>
      <c r="AW78" s="873"/>
      <c r="AX78" s="873"/>
      <c r="AY78" s="873"/>
      <c r="AZ78" s="873"/>
      <c r="BA78" s="873"/>
      <c r="BB78" s="873"/>
      <c r="BC78" s="873"/>
      <c r="BD78" s="873"/>
      <c r="BE78" s="873"/>
      <c r="BF78" s="873"/>
      <c r="BG78" s="873"/>
      <c r="BH78" s="873"/>
      <c r="BI78" s="873"/>
      <c r="BJ78" s="873"/>
      <c r="BK78" s="873"/>
      <c r="BL78" s="873"/>
      <c r="BM78" s="873"/>
      <c r="BN78" s="873"/>
      <c r="BO78" s="873"/>
      <c r="BP78" s="873"/>
      <c r="BQ78" s="873"/>
      <c r="BR78" s="873"/>
      <c r="BS78" s="873"/>
      <c r="BT78" s="873"/>
      <c r="BU78" s="873"/>
      <c r="BV78" s="873"/>
      <c r="BW78" s="873"/>
      <c r="BX78" s="873"/>
      <c r="BY78" s="873"/>
      <c r="BZ78" s="873"/>
      <c r="CA78" s="873"/>
      <c r="CB78" s="873"/>
      <c r="CC78" s="873"/>
      <c r="CD78" s="873"/>
      <c r="CE78" s="873"/>
      <c r="CF78" s="873"/>
      <c r="CG78" s="873"/>
      <c r="CH78" s="873"/>
      <c r="CI78" s="873"/>
      <c r="CJ78" s="422"/>
      <c r="CK78" s="339"/>
    </row>
    <row r="79" spans="1:89" ht="30" customHeight="1">
      <c r="A79" s="47"/>
      <c r="B79" s="870"/>
      <c r="C79" s="870"/>
      <c r="D79" s="870"/>
      <c r="E79" s="870"/>
      <c r="F79" s="870"/>
      <c r="G79" s="870"/>
      <c r="H79" s="870"/>
      <c r="I79" s="870"/>
      <c r="J79" s="870"/>
      <c r="K79" s="870"/>
      <c r="L79" s="870"/>
      <c r="M79" s="870"/>
      <c r="N79" s="870"/>
      <c r="O79" s="870"/>
      <c r="P79" s="870"/>
      <c r="Q79" s="870"/>
      <c r="R79" s="870"/>
      <c r="S79" s="870"/>
      <c r="T79" s="870"/>
      <c r="U79" s="870"/>
      <c r="V79" s="870"/>
      <c r="W79" s="870"/>
      <c r="X79" s="870"/>
      <c r="Y79" s="870"/>
      <c r="Z79" s="870"/>
      <c r="AA79" s="870"/>
      <c r="AB79" s="870"/>
      <c r="AC79" s="870"/>
      <c r="AD79" s="870"/>
      <c r="AE79" s="870"/>
      <c r="AF79" s="870"/>
      <c r="AG79" s="870"/>
      <c r="AH79" s="870"/>
      <c r="AI79" s="870"/>
      <c r="AJ79" s="870"/>
      <c r="AK79" s="870"/>
      <c r="AL79" s="870"/>
      <c r="AM79" s="870"/>
      <c r="AN79" s="870"/>
      <c r="AO79" s="870"/>
      <c r="AP79" s="870"/>
      <c r="AQ79" s="47"/>
      <c r="AT79" s="421"/>
      <c r="AU79" s="873"/>
      <c r="AV79" s="873"/>
      <c r="AW79" s="873"/>
      <c r="AX79" s="873"/>
      <c r="AY79" s="873"/>
      <c r="AZ79" s="873"/>
      <c r="BA79" s="873"/>
      <c r="BB79" s="873"/>
      <c r="BC79" s="873"/>
      <c r="BD79" s="873"/>
      <c r="BE79" s="873"/>
      <c r="BF79" s="873"/>
      <c r="BG79" s="873"/>
      <c r="BH79" s="873"/>
      <c r="BI79" s="873"/>
      <c r="BJ79" s="873"/>
      <c r="BK79" s="873"/>
      <c r="BL79" s="873"/>
      <c r="BM79" s="873"/>
      <c r="BN79" s="873"/>
      <c r="BO79" s="873"/>
      <c r="BP79" s="873"/>
      <c r="BQ79" s="873"/>
      <c r="BR79" s="873"/>
      <c r="BS79" s="873"/>
      <c r="BT79" s="873"/>
      <c r="BU79" s="873"/>
      <c r="BV79" s="873"/>
      <c r="BW79" s="873"/>
      <c r="BX79" s="873"/>
      <c r="BY79" s="873"/>
      <c r="BZ79" s="873"/>
      <c r="CA79" s="873"/>
      <c r="CB79" s="873"/>
      <c r="CC79" s="873"/>
      <c r="CD79" s="873"/>
      <c r="CE79" s="873"/>
      <c r="CF79" s="873"/>
      <c r="CG79" s="873"/>
      <c r="CH79" s="873"/>
      <c r="CI79" s="873"/>
      <c r="CJ79" s="422"/>
      <c r="CK79" s="339"/>
    </row>
    <row r="80" spans="1:89" ht="30" customHeight="1">
      <c r="A80" s="47"/>
      <c r="B80" s="870"/>
      <c r="C80" s="870"/>
      <c r="D80" s="870"/>
      <c r="E80" s="870"/>
      <c r="F80" s="870"/>
      <c r="G80" s="870"/>
      <c r="H80" s="870"/>
      <c r="I80" s="870"/>
      <c r="J80" s="870"/>
      <c r="K80" s="870"/>
      <c r="L80" s="870"/>
      <c r="M80" s="870"/>
      <c r="N80" s="870"/>
      <c r="O80" s="870"/>
      <c r="P80" s="870"/>
      <c r="Q80" s="870"/>
      <c r="R80" s="870"/>
      <c r="S80" s="870"/>
      <c r="T80" s="870"/>
      <c r="U80" s="870"/>
      <c r="V80" s="870"/>
      <c r="W80" s="870"/>
      <c r="X80" s="870"/>
      <c r="Y80" s="870"/>
      <c r="Z80" s="870"/>
      <c r="AA80" s="870"/>
      <c r="AB80" s="870"/>
      <c r="AC80" s="870"/>
      <c r="AD80" s="870"/>
      <c r="AE80" s="870"/>
      <c r="AF80" s="870"/>
      <c r="AG80" s="870"/>
      <c r="AH80" s="870"/>
      <c r="AI80" s="870"/>
      <c r="AJ80" s="870"/>
      <c r="AK80" s="870"/>
      <c r="AL80" s="870"/>
      <c r="AM80" s="870"/>
      <c r="AN80" s="870"/>
      <c r="AO80" s="870"/>
      <c r="AP80" s="870"/>
      <c r="AQ80" s="47"/>
      <c r="AT80" s="421"/>
      <c r="AU80" s="873"/>
      <c r="AV80" s="873"/>
      <c r="AW80" s="873"/>
      <c r="AX80" s="873"/>
      <c r="AY80" s="873"/>
      <c r="AZ80" s="873"/>
      <c r="BA80" s="873"/>
      <c r="BB80" s="873"/>
      <c r="BC80" s="873"/>
      <c r="BD80" s="873"/>
      <c r="BE80" s="873"/>
      <c r="BF80" s="873"/>
      <c r="BG80" s="873"/>
      <c r="BH80" s="873"/>
      <c r="BI80" s="873"/>
      <c r="BJ80" s="873"/>
      <c r="BK80" s="873"/>
      <c r="BL80" s="873"/>
      <c r="BM80" s="873"/>
      <c r="BN80" s="873"/>
      <c r="BO80" s="873"/>
      <c r="BP80" s="873"/>
      <c r="BQ80" s="873"/>
      <c r="BR80" s="873"/>
      <c r="BS80" s="873"/>
      <c r="BT80" s="873"/>
      <c r="BU80" s="873"/>
      <c r="BV80" s="873"/>
      <c r="BW80" s="873"/>
      <c r="BX80" s="873"/>
      <c r="BY80" s="873"/>
      <c r="BZ80" s="873"/>
      <c r="CA80" s="873"/>
      <c r="CB80" s="873"/>
      <c r="CC80" s="873"/>
      <c r="CD80" s="873"/>
      <c r="CE80" s="873"/>
      <c r="CF80" s="873"/>
      <c r="CG80" s="873"/>
      <c r="CH80" s="873"/>
      <c r="CI80" s="873"/>
      <c r="CJ80" s="422"/>
      <c r="CK80" s="339"/>
    </row>
    <row r="81" spans="1:89" ht="30" customHeight="1">
      <c r="A81" s="19"/>
      <c r="B81" s="870"/>
      <c r="C81" s="870"/>
      <c r="D81" s="870"/>
      <c r="E81" s="870"/>
      <c r="F81" s="870"/>
      <c r="G81" s="870"/>
      <c r="H81" s="870"/>
      <c r="I81" s="870"/>
      <c r="J81" s="870"/>
      <c r="K81" s="870"/>
      <c r="L81" s="870"/>
      <c r="M81" s="870"/>
      <c r="N81" s="870"/>
      <c r="O81" s="870"/>
      <c r="P81" s="870"/>
      <c r="Q81" s="870"/>
      <c r="R81" s="870"/>
      <c r="S81" s="870"/>
      <c r="T81" s="870"/>
      <c r="U81" s="870"/>
      <c r="V81" s="870"/>
      <c r="W81" s="870"/>
      <c r="X81" s="870"/>
      <c r="Y81" s="870"/>
      <c r="Z81" s="870"/>
      <c r="AA81" s="870"/>
      <c r="AB81" s="870"/>
      <c r="AC81" s="870"/>
      <c r="AD81" s="870"/>
      <c r="AE81" s="870"/>
      <c r="AF81" s="870"/>
      <c r="AG81" s="870"/>
      <c r="AH81" s="870"/>
      <c r="AI81" s="870"/>
      <c r="AJ81" s="870"/>
      <c r="AK81" s="870"/>
      <c r="AL81" s="870"/>
      <c r="AM81" s="870"/>
      <c r="AN81" s="870"/>
      <c r="AO81" s="870"/>
      <c r="AP81" s="870"/>
      <c r="AQ81" s="19"/>
      <c r="AT81" s="371"/>
      <c r="AU81" s="873"/>
      <c r="AV81" s="873"/>
      <c r="AW81" s="873"/>
      <c r="AX81" s="873"/>
      <c r="AY81" s="873"/>
      <c r="AZ81" s="873"/>
      <c r="BA81" s="873"/>
      <c r="BB81" s="873"/>
      <c r="BC81" s="873"/>
      <c r="BD81" s="873"/>
      <c r="BE81" s="873"/>
      <c r="BF81" s="873"/>
      <c r="BG81" s="873"/>
      <c r="BH81" s="873"/>
      <c r="BI81" s="873"/>
      <c r="BJ81" s="873"/>
      <c r="BK81" s="873"/>
      <c r="BL81" s="873"/>
      <c r="BM81" s="873"/>
      <c r="BN81" s="873"/>
      <c r="BO81" s="873"/>
      <c r="BP81" s="873"/>
      <c r="BQ81" s="873"/>
      <c r="BR81" s="873"/>
      <c r="BS81" s="873"/>
      <c r="BT81" s="873"/>
      <c r="BU81" s="873"/>
      <c r="BV81" s="873"/>
      <c r="BW81" s="873"/>
      <c r="BX81" s="873"/>
      <c r="BY81" s="873"/>
      <c r="BZ81" s="873"/>
      <c r="CA81" s="873"/>
      <c r="CB81" s="873"/>
      <c r="CC81" s="873"/>
      <c r="CD81" s="873"/>
      <c r="CE81" s="873"/>
      <c r="CF81" s="873"/>
      <c r="CG81" s="873"/>
      <c r="CH81" s="873"/>
      <c r="CI81" s="873"/>
      <c r="CJ81" s="389"/>
      <c r="CK81" s="339"/>
    </row>
    <row r="82" spans="1:89" ht="30" customHeight="1">
      <c r="A82" s="51"/>
      <c r="B82" s="870"/>
      <c r="C82" s="870"/>
      <c r="D82" s="870"/>
      <c r="E82" s="870"/>
      <c r="F82" s="870"/>
      <c r="G82" s="870"/>
      <c r="H82" s="870"/>
      <c r="I82" s="870"/>
      <c r="J82" s="870"/>
      <c r="K82" s="870"/>
      <c r="L82" s="870"/>
      <c r="M82" s="870"/>
      <c r="N82" s="870"/>
      <c r="O82" s="870"/>
      <c r="P82" s="870"/>
      <c r="Q82" s="870"/>
      <c r="R82" s="870"/>
      <c r="S82" s="870"/>
      <c r="T82" s="870"/>
      <c r="U82" s="870"/>
      <c r="V82" s="870"/>
      <c r="W82" s="870"/>
      <c r="X82" s="870"/>
      <c r="Y82" s="870"/>
      <c r="Z82" s="870"/>
      <c r="AA82" s="870"/>
      <c r="AB82" s="870"/>
      <c r="AC82" s="870"/>
      <c r="AD82" s="870"/>
      <c r="AE82" s="870"/>
      <c r="AF82" s="870"/>
      <c r="AG82" s="870"/>
      <c r="AH82" s="870"/>
      <c r="AI82" s="870"/>
      <c r="AJ82" s="870"/>
      <c r="AK82" s="870"/>
      <c r="AL82" s="870"/>
      <c r="AM82" s="870"/>
      <c r="AN82" s="870"/>
      <c r="AO82" s="870"/>
      <c r="AP82" s="870"/>
      <c r="AQ82" s="51"/>
      <c r="AT82" s="424"/>
      <c r="AU82" s="873"/>
      <c r="AV82" s="873"/>
      <c r="AW82" s="873"/>
      <c r="AX82" s="873"/>
      <c r="AY82" s="873"/>
      <c r="AZ82" s="873"/>
      <c r="BA82" s="873"/>
      <c r="BB82" s="873"/>
      <c r="BC82" s="873"/>
      <c r="BD82" s="873"/>
      <c r="BE82" s="873"/>
      <c r="BF82" s="873"/>
      <c r="BG82" s="873"/>
      <c r="BH82" s="873"/>
      <c r="BI82" s="873"/>
      <c r="BJ82" s="873"/>
      <c r="BK82" s="873"/>
      <c r="BL82" s="873"/>
      <c r="BM82" s="873"/>
      <c r="BN82" s="873"/>
      <c r="BO82" s="873"/>
      <c r="BP82" s="873"/>
      <c r="BQ82" s="873"/>
      <c r="BR82" s="873"/>
      <c r="BS82" s="873"/>
      <c r="BT82" s="873"/>
      <c r="BU82" s="873"/>
      <c r="BV82" s="873"/>
      <c r="BW82" s="873"/>
      <c r="BX82" s="873"/>
      <c r="BY82" s="873"/>
      <c r="BZ82" s="873"/>
      <c r="CA82" s="873"/>
      <c r="CB82" s="873"/>
      <c r="CC82" s="873"/>
      <c r="CD82" s="873"/>
      <c r="CE82" s="873"/>
      <c r="CF82" s="873"/>
      <c r="CG82" s="873"/>
      <c r="CH82" s="873"/>
      <c r="CI82" s="873"/>
      <c r="CJ82" s="425"/>
      <c r="CK82" s="339"/>
    </row>
    <row r="83" spans="1:89" ht="30" customHeight="1">
      <c r="A83" s="51"/>
      <c r="B83" s="871"/>
      <c r="C83" s="871"/>
      <c r="D83" s="871"/>
      <c r="E83" s="871"/>
      <c r="F83" s="871"/>
      <c r="G83" s="871"/>
      <c r="H83" s="871"/>
      <c r="I83" s="871"/>
      <c r="J83" s="871"/>
      <c r="K83" s="871"/>
      <c r="L83" s="871"/>
      <c r="M83" s="871"/>
      <c r="N83" s="871"/>
      <c r="O83" s="871"/>
      <c r="P83" s="871"/>
      <c r="Q83" s="871"/>
      <c r="R83" s="871"/>
      <c r="S83" s="871"/>
      <c r="T83" s="871"/>
      <c r="U83" s="871"/>
      <c r="V83" s="871"/>
      <c r="W83" s="871"/>
      <c r="X83" s="871"/>
      <c r="Y83" s="871"/>
      <c r="Z83" s="871"/>
      <c r="AA83" s="871"/>
      <c r="AB83" s="871"/>
      <c r="AC83" s="871"/>
      <c r="AD83" s="871"/>
      <c r="AE83" s="871"/>
      <c r="AF83" s="871"/>
      <c r="AG83" s="871"/>
      <c r="AH83" s="871"/>
      <c r="AI83" s="871"/>
      <c r="AJ83" s="871"/>
      <c r="AK83" s="871"/>
      <c r="AL83" s="871"/>
      <c r="AM83" s="871"/>
      <c r="AN83" s="871"/>
      <c r="AO83" s="871"/>
      <c r="AP83" s="871"/>
      <c r="AQ83" s="51"/>
      <c r="AT83" s="424"/>
      <c r="AU83" s="874"/>
      <c r="AV83" s="874"/>
      <c r="AW83" s="874"/>
      <c r="AX83" s="874"/>
      <c r="AY83" s="874"/>
      <c r="AZ83" s="874"/>
      <c r="BA83" s="874"/>
      <c r="BB83" s="874"/>
      <c r="BC83" s="874"/>
      <c r="BD83" s="874"/>
      <c r="BE83" s="874"/>
      <c r="BF83" s="874"/>
      <c r="BG83" s="874"/>
      <c r="BH83" s="874"/>
      <c r="BI83" s="874"/>
      <c r="BJ83" s="874"/>
      <c r="BK83" s="874"/>
      <c r="BL83" s="874"/>
      <c r="BM83" s="874"/>
      <c r="BN83" s="874"/>
      <c r="BO83" s="874"/>
      <c r="BP83" s="874"/>
      <c r="BQ83" s="874"/>
      <c r="BR83" s="874"/>
      <c r="BS83" s="874"/>
      <c r="BT83" s="874"/>
      <c r="BU83" s="874"/>
      <c r="BV83" s="874"/>
      <c r="BW83" s="874"/>
      <c r="BX83" s="874"/>
      <c r="BY83" s="874"/>
      <c r="BZ83" s="874"/>
      <c r="CA83" s="874"/>
      <c r="CB83" s="874"/>
      <c r="CC83" s="874"/>
      <c r="CD83" s="874"/>
      <c r="CE83" s="874"/>
      <c r="CF83" s="874"/>
      <c r="CG83" s="874"/>
      <c r="CH83" s="874"/>
      <c r="CI83" s="874"/>
      <c r="CJ83" s="425"/>
      <c r="CK83" s="339"/>
    </row>
    <row r="84" spans="1:89" ht="30" customHeight="1">
      <c r="A84" s="47"/>
      <c r="B84" s="857" t="s">
        <v>399</v>
      </c>
      <c r="C84" s="846"/>
      <c r="D84" s="846"/>
      <c r="E84" s="846"/>
      <c r="F84" s="846"/>
      <c r="G84" s="846"/>
      <c r="H84" s="846"/>
      <c r="I84" s="846"/>
      <c r="J84" s="858"/>
      <c r="K84" s="859"/>
      <c r="L84" s="859"/>
      <c r="M84" s="859"/>
      <c r="N84" s="859"/>
      <c r="O84" s="859"/>
      <c r="P84" s="859"/>
      <c r="Q84" s="859"/>
      <c r="R84" s="859"/>
      <c r="S84" s="859"/>
      <c r="T84" s="860"/>
      <c r="U84" s="858"/>
      <c r="V84" s="859"/>
      <c r="W84" s="859"/>
      <c r="X84" s="859"/>
      <c r="Y84" s="859"/>
      <c r="Z84" s="859"/>
      <c r="AA84" s="859"/>
      <c r="AB84" s="859"/>
      <c r="AC84" s="860"/>
      <c r="AD84" s="858"/>
      <c r="AE84" s="859"/>
      <c r="AF84" s="859"/>
      <c r="AG84" s="859"/>
      <c r="AH84" s="859"/>
      <c r="AI84" s="860"/>
      <c r="AJ84" s="861"/>
      <c r="AK84" s="859"/>
      <c r="AL84" s="859"/>
      <c r="AM84" s="859"/>
      <c r="AN84" s="859"/>
      <c r="AO84" s="859"/>
      <c r="AP84" s="860"/>
      <c r="AQ84" s="47"/>
      <c r="AT84" s="421"/>
      <c r="AU84" s="738" t="str">
        <f>B84</f>
        <v>合　計</v>
      </c>
      <c r="AV84" s="739"/>
      <c r="AW84" s="739"/>
      <c r="AX84" s="739"/>
      <c r="AY84" s="739"/>
      <c r="AZ84" s="739"/>
      <c r="BA84" s="739"/>
      <c r="BB84" s="739"/>
      <c r="BC84" s="738"/>
      <c r="BD84" s="739"/>
      <c r="BE84" s="739"/>
      <c r="BF84" s="739"/>
      <c r="BG84" s="739"/>
      <c r="BH84" s="739"/>
      <c r="BI84" s="739"/>
      <c r="BJ84" s="739"/>
      <c r="BK84" s="739"/>
      <c r="BL84" s="739"/>
      <c r="BM84" s="740"/>
      <c r="BN84" s="738"/>
      <c r="BO84" s="739"/>
      <c r="BP84" s="739"/>
      <c r="BQ84" s="739"/>
      <c r="BR84" s="739"/>
      <c r="BS84" s="739"/>
      <c r="BT84" s="739"/>
      <c r="BU84" s="739"/>
      <c r="BV84" s="740"/>
      <c r="BW84" s="738"/>
      <c r="BX84" s="739"/>
      <c r="BY84" s="739"/>
      <c r="BZ84" s="739"/>
      <c r="CA84" s="739"/>
      <c r="CB84" s="740"/>
      <c r="CC84" s="741"/>
      <c r="CD84" s="739"/>
      <c r="CE84" s="739"/>
      <c r="CF84" s="739"/>
      <c r="CG84" s="739"/>
      <c r="CH84" s="739"/>
      <c r="CI84" s="740"/>
      <c r="CJ84" s="422"/>
      <c r="CK84" s="339"/>
    </row>
    <row r="85" spans="1:89" ht="30" customHeight="1">
      <c r="A85" s="47"/>
      <c r="B85" s="52" t="s">
        <v>1</v>
      </c>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7"/>
      <c r="AT85" s="421"/>
      <c r="AU85" s="426" t="str">
        <f>B85</f>
        <v>※補助金の額（補助対象経費区分ごと）は、小数点以下（１円未満）を切り捨てとする。</v>
      </c>
      <c r="AV85" s="427"/>
      <c r="AW85" s="427"/>
      <c r="AX85" s="427"/>
      <c r="AY85" s="427"/>
      <c r="AZ85" s="427"/>
      <c r="BA85" s="427"/>
      <c r="BB85" s="427"/>
      <c r="BC85" s="427"/>
      <c r="BD85" s="427"/>
      <c r="BE85" s="427"/>
      <c r="BF85" s="427"/>
      <c r="BG85" s="427"/>
      <c r="BH85" s="427"/>
      <c r="BI85" s="427"/>
      <c r="BJ85" s="427"/>
      <c r="BK85" s="427"/>
      <c r="BL85" s="427"/>
      <c r="BM85" s="427"/>
      <c r="BN85" s="428"/>
      <c r="BO85" s="428"/>
      <c r="BP85" s="428"/>
      <c r="BQ85" s="428"/>
      <c r="BR85" s="428"/>
      <c r="BS85" s="428"/>
      <c r="BT85" s="428"/>
      <c r="BU85" s="428"/>
      <c r="BV85" s="428"/>
      <c r="BW85" s="428"/>
      <c r="BX85" s="428"/>
      <c r="BY85" s="428"/>
      <c r="BZ85" s="428"/>
      <c r="CA85" s="428"/>
      <c r="CB85" s="428"/>
      <c r="CC85" s="428"/>
      <c r="CD85" s="428"/>
      <c r="CE85" s="428"/>
      <c r="CF85" s="428"/>
      <c r="CG85" s="428"/>
      <c r="CH85" s="428"/>
      <c r="CI85" s="428"/>
      <c r="CJ85" s="422"/>
      <c r="CK85" s="339"/>
    </row>
    <row r="86" spans="1:89" ht="30" customHeight="1">
      <c r="A86" s="19"/>
      <c r="B86" s="19"/>
      <c r="C86" s="19"/>
      <c r="D86" s="49"/>
      <c r="E86" s="49"/>
      <c r="F86" s="50"/>
      <c r="G86" s="50"/>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T86" s="371"/>
      <c r="AU86" s="371"/>
      <c r="AV86" s="371"/>
      <c r="AW86" s="427"/>
      <c r="AX86" s="427"/>
      <c r="AY86" s="429"/>
      <c r="AZ86" s="429"/>
      <c r="BA86" s="371"/>
      <c r="BB86" s="371"/>
      <c r="BC86" s="371"/>
      <c r="BD86" s="371"/>
      <c r="BE86" s="371"/>
      <c r="BF86" s="371"/>
      <c r="BG86" s="371"/>
      <c r="BH86" s="371"/>
      <c r="BI86" s="371"/>
      <c r="BJ86" s="371"/>
      <c r="BK86" s="371"/>
      <c r="BL86" s="371"/>
      <c r="BM86" s="371"/>
      <c r="BN86" s="389"/>
      <c r="BO86" s="389"/>
      <c r="BP86" s="389"/>
      <c r="BQ86" s="389"/>
      <c r="BR86" s="389"/>
      <c r="BS86" s="389"/>
      <c r="BT86" s="389"/>
      <c r="BU86" s="389"/>
      <c r="BV86" s="389"/>
      <c r="BW86" s="389"/>
      <c r="BX86" s="389"/>
      <c r="BY86" s="389"/>
      <c r="BZ86" s="389"/>
      <c r="CA86" s="389"/>
      <c r="CB86" s="389"/>
      <c r="CC86" s="389"/>
      <c r="CD86" s="389"/>
      <c r="CE86" s="389"/>
      <c r="CF86" s="389"/>
      <c r="CG86" s="389"/>
      <c r="CH86" s="389"/>
      <c r="CI86" s="389"/>
      <c r="CJ86" s="389"/>
      <c r="CK86" s="339"/>
    </row>
    <row r="87" spans="1:89" ht="30" customHeight="1">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T87" s="421"/>
      <c r="AU87" s="421"/>
      <c r="AV87" s="421"/>
      <c r="AW87" s="421"/>
      <c r="AX87" s="421"/>
      <c r="AY87" s="421"/>
      <c r="AZ87" s="421"/>
      <c r="BA87" s="421"/>
      <c r="BB87" s="421"/>
      <c r="BC87" s="421"/>
      <c r="BD87" s="421"/>
      <c r="BE87" s="421"/>
      <c r="BF87" s="421"/>
      <c r="BG87" s="421"/>
      <c r="BH87" s="421"/>
      <c r="BI87" s="421"/>
      <c r="BJ87" s="421"/>
      <c r="BK87" s="421"/>
      <c r="BL87" s="421"/>
      <c r="BM87" s="421"/>
      <c r="BN87" s="422"/>
      <c r="BO87" s="422"/>
      <c r="BP87" s="422"/>
      <c r="BQ87" s="422"/>
      <c r="BR87" s="422"/>
      <c r="BS87" s="422"/>
      <c r="BT87" s="422"/>
      <c r="BU87" s="422"/>
      <c r="BV87" s="422"/>
      <c r="BW87" s="422"/>
      <c r="BX87" s="422"/>
      <c r="BY87" s="422"/>
      <c r="BZ87" s="422"/>
      <c r="CA87" s="422"/>
      <c r="CB87" s="422"/>
      <c r="CC87" s="422"/>
      <c r="CD87" s="422"/>
      <c r="CE87" s="422"/>
      <c r="CF87" s="422"/>
      <c r="CG87" s="422"/>
      <c r="CH87" s="422"/>
      <c r="CI87" s="422"/>
      <c r="CJ87" s="422"/>
      <c r="CK87" s="339"/>
    </row>
    <row r="88" spans="1:89" ht="30" customHeight="1">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T88" s="421"/>
      <c r="AU88" s="421"/>
      <c r="AV88" s="421"/>
      <c r="AW88" s="421"/>
      <c r="AX88" s="421"/>
      <c r="AY88" s="421"/>
      <c r="AZ88" s="421"/>
      <c r="BA88" s="421"/>
      <c r="BB88" s="421"/>
      <c r="BC88" s="421"/>
      <c r="BD88" s="421"/>
      <c r="BE88" s="421"/>
      <c r="BF88" s="421"/>
      <c r="BG88" s="421"/>
      <c r="BH88" s="421"/>
      <c r="BI88" s="421"/>
      <c r="BJ88" s="421"/>
      <c r="BK88" s="421"/>
      <c r="BL88" s="421"/>
      <c r="BM88" s="421"/>
      <c r="BN88" s="422"/>
      <c r="BO88" s="422"/>
      <c r="BP88" s="422"/>
      <c r="BQ88" s="422"/>
      <c r="BR88" s="422"/>
      <c r="BS88" s="422"/>
      <c r="BT88" s="422"/>
      <c r="BU88" s="422"/>
      <c r="BV88" s="422"/>
      <c r="BW88" s="422"/>
      <c r="BX88" s="422"/>
      <c r="BY88" s="422"/>
      <c r="BZ88" s="422"/>
      <c r="CA88" s="422"/>
      <c r="CB88" s="422"/>
      <c r="CC88" s="422"/>
      <c r="CD88" s="422"/>
      <c r="CE88" s="422"/>
      <c r="CF88" s="422"/>
      <c r="CG88" s="422"/>
      <c r="CH88" s="422"/>
      <c r="CI88" s="422"/>
      <c r="CJ88" s="422"/>
      <c r="CK88" s="339"/>
    </row>
    <row r="89" spans="1:89" ht="30" customHeight="1">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T89" s="421"/>
      <c r="AU89" s="421"/>
      <c r="AV89" s="421"/>
      <c r="AW89" s="421"/>
      <c r="AX89" s="421"/>
      <c r="AY89" s="421"/>
      <c r="AZ89" s="421"/>
      <c r="BA89" s="421"/>
      <c r="BB89" s="421"/>
      <c r="BC89" s="421"/>
      <c r="BD89" s="421"/>
      <c r="BE89" s="421"/>
      <c r="BF89" s="421"/>
      <c r="BG89" s="421"/>
      <c r="BH89" s="421"/>
      <c r="BI89" s="421"/>
      <c r="BJ89" s="421"/>
      <c r="BK89" s="421"/>
      <c r="BL89" s="421"/>
      <c r="BM89" s="421"/>
      <c r="BN89" s="422"/>
      <c r="BO89" s="422"/>
      <c r="BP89" s="422"/>
      <c r="BQ89" s="422"/>
      <c r="BR89" s="422"/>
      <c r="BS89" s="422"/>
      <c r="BT89" s="422"/>
      <c r="BU89" s="422"/>
      <c r="BV89" s="422"/>
      <c r="BW89" s="422"/>
      <c r="BX89" s="422"/>
      <c r="BY89" s="422"/>
      <c r="BZ89" s="422"/>
      <c r="CA89" s="422"/>
      <c r="CB89" s="422"/>
      <c r="CC89" s="422"/>
      <c r="CD89" s="422"/>
      <c r="CE89" s="422"/>
      <c r="CF89" s="422"/>
      <c r="CG89" s="422"/>
      <c r="CH89" s="422"/>
      <c r="CI89" s="422"/>
      <c r="CJ89" s="422"/>
      <c r="CK89" s="339"/>
    </row>
    <row r="90" spans="1:89" ht="30" customHeight="1">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T90" s="421"/>
      <c r="AU90" s="421"/>
      <c r="AV90" s="421"/>
      <c r="AW90" s="421"/>
      <c r="AX90" s="421"/>
      <c r="AY90" s="421"/>
      <c r="AZ90" s="421"/>
      <c r="BA90" s="421"/>
      <c r="BB90" s="421"/>
      <c r="BC90" s="421"/>
      <c r="BD90" s="421"/>
      <c r="BE90" s="421"/>
      <c r="BF90" s="421"/>
      <c r="BG90" s="421"/>
      <c r="BH90" s="421"/>
      <c r="BI90" s="421"/>
      <c r="BJ90" s="421"/>
      <c r="BK90" s="421"/>
      <c r="BL90" s="421"/>
      <c r="BM90" s="421"/>
      <c r="BN90" s="422"/>
      <c r="BO90" s="422"/>
      <c r="BP90" s="422"/>
      <c r="BQ90" s="422"/>
      <c r="BR90" s="422"/>
      <c r="BS90" s="422"/>
      <c r="BT90" s="422"/>
      <c r="BU90" s="422"/>
      <c r="BV90" s="422"/>
      <c r="BW90" s="422"/>
      <c r="BX90" s="422"/>
      <c r="BY90" s="422"/>
      <c r="BZ90" s="422"/>
      <c r="CA90" s="422"/>
      <c r="CB90" s="422"/>
      <c r="CC90" s="422"/>
      <c r="CD90" s="422"/>
      <c r="CE90" s="422"/>
      <c r="CF90" s="422"/>
      <c r="CG90" s="422"/>
      <c r="CH90" s="422"/>
      <c r="CI90" s="422"/>
      <c r="CJ90" s="422"/>
      <c r="CK90" s="339"/>
    </row>
    <row r="91" spans="1:89" ht="30" customHeight="1">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T91" s="430"/>
      <c r="AU91" s="430"/>
      <c r="AV91" s="430"/>
      <c r="AW91" s="430"/>
      <c r="AX91" s="430"/>
      <c r="AY91" s="430"/>
      <c r="AZ91" s="430"/>
      <c r="BA91" s="430"/>
      <c r="BB91" s="430"/>
      <c r="BC91" s="430"/>
      <c r="BD91" s="430"/>
      <c r="BE91" s="430"/>
      <c r="BF91" s="430"/>
      <c r="BG91" s="430"/>
      <c r="BH91" s="430"/>
      <c r="BI91" s="430"/>
      <c r="BJ91" s="430"/>
      <c r="BK91" s="430"/>
      <c r="BL91" s="430"/>
      <c r="BM91" s="430"/>
      <c r="BN91" s="392"/>
      <c r="BO91" s="392"/>
      <c r="BP91" s="392"/>
      <c r="BQ91" s="392"/>
      <c r="BR91" s="392"/>
      <c r="BS91" s="392"/>
      <c r="BT91" s="392"/>
      <c r="BU91" s="392"/>
      <c r="BV91" s="392"/>
      <c r="BW91" s="392"/>
      <c r="BX91" s="392"/>
      <c r="BY91" s="392"/>
      <c r="BZ91" s="392"/>
      <c r="CA91" s="392"/>
      <c r="CB91" s="392"/>
      <c r="CC91" s="392"/>
      <c r="CD91" s="392"/>
      <c r="CE91" s="392"/>
      <c r="CF91" s="392"/>
      <c r="CG91" s="392"/>
      <c r="CH91" s="392"/>
      <c r="CI91" s="392"/>
      <c r="CJ91" s="392"/>
      <c r="CK91" s="339"/>
    </row>
    <row r="92" spans="1:89" ht="30" customHeight="1">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T92" s="421"/>
      <c r="AU92" s="421"/>
      <c r="AV92" s="421"/>
      <c r="AW92" s="421"/>
      <c r="AX92" s="421"/>
      <c r="AY92" s="421"/>
      <c r="AZ92" s="421"/>
      <c r="BA92" s="421"/>
      <c r="BB92" s="421"/>
      <c r="BC92" s="421"/>
      <c r="BD92" s="421"/>
      <c r="BE92" s="421"/>
      <c r="BF92" s="421"/>
      <c r="BG92" s="421"/>
      <c r="BH92" s="421"/>
      <c r="BI92" s="421"/>
      <c r="BJ92" s="421"/>
      <c r="BK92" s="421"/>
      <c r="BL92" s="421"/>
      <c r="BM92" s="421"/>
      <c r="BN92" s="422"/>
      <c r="BO92" s="422"/>
      <c r="BP92" s="422"/>
      <c r="BQ92" s="422"/>
      <c r="BR92" s="422"/>
      <c r="BS92" s="422"/>
      <c r="BT92" s="422"/>
      <c r="BU92" s="422"/>
      <c r="BV92" s="422"/>
      <c r="BW92" s="422"/>
      <c r="BX92" s="422"/>
      <c r="BY92" s="422"/>
      <c r="BZ92" s="422"/>
      <c r="CA92" s="422"/>
      <c r="CB92" s="422"/>
      <c r="CC92" s="422"/>
      <c r="CD92" s="422"/>
      <c r="CE92" s="422"/>
      <c r="CF92" s="422"/>
      <c r="CG92" s="422"/>
      <c r="CH92" s="422"/>
      <c r="CI92" s="422"/>
      <c r="CJ92" s="422"/>
      <c r="CK92" s="339"/>
    </row>
    <row r="93" spans="1:89" ht="30" customHeight="1">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T93" s="421"/>
      <c r="AU93" s="421"/>
      <c r="AV93" s="421"/>
      <c r="AW93" s="421"/>
      <c r="AX93" s="421"/>
      <c r="AY93" s="421"/>
      <c r="AZ93" s="421"/>
      <c r="BA93" s="421"/>
      <c r="BB93" s="421"/>
      <c r="BC93" s="421"/>
      <c r="BD93" s="421"/>
      <c r="BE93" s="421"/>
      <c r="BF93" s="421"/>
      <c r="BG93" s="421"/>
      <c r="BH93" s="421"/>
      <c r="BI93" s="421"/>
      <c r="BJ93" s="421"/>
      <c r="BK93" s="421"/>
      <c r="BL93" s="421"/>
      <c r="BM93" s="421"/>
      <c r="BN93" s="422"/>
      <c r="BO93" s="422"/>
      <c r="BP93" s="422"/>
      <c r="BQ93" s="422"/>
      <c r="BR93" s="422"/>
      <c r="BS93" s="422"/>
      <c r="BT93" s="422"/>
      <c r="BU93" s="422"/>
      <c r="BV93" s="422"/>
      <c r="BW93" s="422"/>
      <c r="BX93" s="422"/>
      <c r="BY93" s="422"/>
      <c r="BZ93" s="422"/>
      <c r="CA93" s="422"/>
      <c r="CB93" s="422"/>
      <c r="CC93" s="422"/>
      <c r="CD93" s="422"/>
      <c r="CE93" s="422"/>
      <c r="CF93" s="422"/>
      <c r="CG93" s="422"/>
      <c r="CH93" s="422"/>
      <c r="CI93" s="422"/>
      <c r="CJ93" s="422"/>
      <c r="CK93" s="339"/>
    </row>
    <row r="94" spans="1:89" ht="30" customHeight="1">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T94" s="421"/>
      <c r="AU94" s="421"/>
      <c r="AV94" s="421"/>
      <c r="AW94" s="421"/>
      <c r="AX94" s="421"/>
      <c r="AY94" s="421"/>
      <c r="AZ94" s="421"/>
      <c r="BA94" s="421"/>
      <c r="BB94" s="421"/>
      <c r="BC94" s="421"/>
      <c r="BD94" s="421"/>
      <c r="BE94" s="421"/>
      <c r="BF94" s="421"/>
      <c r="BG94" s="421"/>
      <c r="BH94" s="421"/>
      <c r="BI94" s="421"/>
      <c r="BJ94" s="421"/>
      <c r="BK94" s="421"/>
      <c r="BL94" s="421"/>
      <c r="BM94" s="421"/>
      <c r="BN94" s="422"/>
      <c r="BO94" s="422"/>
      <c r="BP94" s="422"/>
      <c r="BQ94" s="422"/>
      <c r="BR94" s="422"/>
      <c r="BS94" s="422"/>
      <c r="BT94" s="422"/>
      <c r="BU94" s="422"/>
      <c r="BV94" s="422"/>
      <c r="BW94" s="422"/>
      <c r="BX94" s="422"/>
      <c r="BY94" s="422"/>
      <c r="BZ94" s="422"/>
      <c r="CA94" s="422"/>
      <c r="CB94" s="422"/>
      <c r="CC94" s="422"/>
      <c r="CD94" s="422"/>
      <c r="CE94" s="422"/>
      <c r="CF94" s="422"/>
      <c r="CG94" s="422"/>
      <c r="CH94" s="422"/>
      <c r="CI94" s="422"/>
      <c r="CJ94" s="422"/>
      <c r="CK94" s="339"/>
    </row>
    <row r="95" spans="1:89" ht="30" customHeight="1">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T95" s="421"/>
      <c r="AU95" s="421"/>
      <c r="AV95" s="421"/>
      <c r="AW95" s="421"/>
      <c r="AX95" s="421"/>
      <c r="AY95" s="421"/>
      <c r="AZ95" s="421"/>
      <c r="BA95" s="421"/>
      <c r="BB95" s="421"/>
      <c r="BC95" s="421"/>
      <c r="BD95" s="421"/>
      <c r="BE95" s="421"/>
      <c r="BF95" s="421"/>
      <c r="BG95" s="421"/>
      <c r="BH95" s="421"/>
      <c r="BI95" s="421"/>
      <c r="BJ95" s="421"/>
      <c r="BK95" s="421"/>
      <c r="BL95" s="421"/>
      <c r="BM95" s="421"/>
      <c r="BN95" s="422"/>
      <c r="BO95" s="422"/>
      <c r="BP95" s="422"/>
      <c r="BQ95" s="422"/>
      <c r="BR95" s="422"/>
      <c r="BS95" s="422"/>
      <c r="BT95" s="422"/>
      <c r="BU95" s="422"/>
      <c r="BV95" s="422"/>
      <c r="BW95" s="422"/>
      <c r="BX95" s="422"/>
      <c r="BY95" s="422"/>
      <c r="BZ95" s="422"/>
      <c r="CA95" s="422"/>
      <c r="CB95" s="422"/>
      <c r="CC95" s="422"/>
      <c r="CD95" s="422"/>
      <c r="CE95" s="422"/>
      <c r="CF95" s="422"/>
      <c r="CG95" s="422"/>
      <c r="CH95" s="422"/>
      <c r="CI95" s="422"/>
      <c r="CJ95" s="422"/>
      <c r="CK95" s="339"/>
    </row>
    <row r="96" spans="1:89" ht="30" customHeight="1">
      <c r="A96" s="19"/>
      <c r="B96" s="19"/>
      <c r="C96" s="19"/>
      <c r="D96" s="49"/>
      <c r="E96" s="49"/>
      <c r="F96" s="50"/>
      <c r="G96" s="50"/>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T96" s="371"/>
      <c r="AU96" s="371"/>
      <c r="AV96" s="371"/>
      <c r="AW96" s="427"/>
      <c r="AX96" s="427"/>
      <c r="AY96" s="429"/>
      <c r="AZ96" s="429"/>
      <c r="BA96" s="371"/>
      <c r="BB96" s="371"/>
      <c r="BC96" s="371"/>
      <c r="BD96" s="371"/>
      <c r="BE96" s="371"/>
      <c r="BF96" s="371"/>
      <c r="BG96" s="371"/>
      <c r="BH96" s="371"/>
      <c r="BI96" s="371"/>
      <c r="BJ96" s="371"/>
      <c r="BK96" s="371"/>
      <c r="BL96" s="371"/>
      <c r="BM96" s="371"/>
      <c r="BN96" s="389"/>
      <c r="BO96" s="389"/>
      <c r="BP96" s="389"/>
      <c r="BQ96" s="389"/>
      <c r="BR96" s="389"/>
      <c r="BS96" s="389"/>
      <c r="BT96" s="389"/>
      <c r="BU96" s="389"/>
      <c r="BV96" s="389"/>
      <c r="BW96" s="389"/>
      <c r="BX96" s="389"/>
      <c r="BY96" s="389"/>
      <c r="BZ96" s="389"/>
      <c r="CA96" s="389"/>
      <c r="CB96" s="389"/>
      <c r="CC96" s="389"/>
      <c r="CD96" s="389"/>
      <c r="CE96" s="389"/>
      <c r="CF96" s="389"/>
      <c r="CG96" s="389"/>
      <c r="CH96" s="389"/>
      <c r="CI96" s="389"/>
      <c r="CJ96" s="389"/>
      <c r="CK96" s="339"/>
    </row>
    <row r="97" spans="1:89" ht="30" customHeight="1">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T97" s="421"/>
      <c r="AU97" s="421"/>
      <c r="AV97" s="421"/>
      <c r="AW97" s="421"/>
      <c r="AX97" s="421"/>
      <c r="AY97" s="421"/>
      <c r="AZ97" s="421"/>
      <c r="BA97" s="421"/>
      <c r="BB97" s="421"/>
      <c r="BC97" s="421"/>
      <c r="BD97" s="421"/>
      <c r="BE97" s="421"/>
      <c r="BF97" s="421"/>
      <c r="BG97" s="421"/>
      <c r="BH97" s="421"/>
      <c r="BI97" s="421"/>
      <c r="BJ97" s="421"/>
      <c r="BK97" s="421"/>
      <c r="BL97" s="421"/>
      <c r="BM97" s="421"/>
      <c r="BN97" s="422"/>
      <c r="BO97" s="422"/>
      <c r="BP97" s="422"/>
      <c r="BQ97" s="422"/>
      <c r="BR97" s="422"/>
      <c r="BS97" s="422"/>
      <c r="BT97" s="422"/>
      <c r="BU97" s="422"/>
      <c r="BV97" s="422"/>
      <c r="BW97" s="422"/>
      <c r="BX97" s="422"/>
      <c r="BY97" s="422"/>
      <c r="BZ97" s="422"/>
      <c r="CA97" s="422"/>
      <c r="CB97" s="422"/>
      <c r="CC97" s="422"/>
      <c r="CD97" s="422"/>
      <c r="CE97" s="422"/>
      <c r="CF97" s="422"/>
      <c r="CG97" s="422"/>
      <c r="CH97" s="422"/>
      <c r="CI97" s="422"/>
      <c r="CJ97" s="422"/>
      <c r="CK97" s="339"/>
    </row>
    <row r="98" spans="1:89" ht="30" customHeight="1">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T98" s="421"/>
      <c r="AU98" s="421"/>
      <c r="AV98" s="421"/>
      <c r="AW98" s="421"/>
      <c r="AX98" s="421"/>
      <c r="AY98" s="421"/>
      <c r="AZ98" s="421"/>
      <c r="BA98" s="421"/>
      <c r="BB98" s="421"/>
      <c r="BC98" s="421"/>
      <c r="BD98" s="421"/>
      <c r="BE98" s="421"/>
      <c r="BF98" s="421"/>
      <c r="BG98" s="421"/>
      <c r="BH98" s="421"/>
      <c r="BI98" s="421"/>
      <c r="BJ98" s="421"/>
      <c r="BK98" s="421"/>
      <c r="BL98" s="421"/>
      <c r="BM98" s="421"/>
      <c r="BN98" s="422"/>
      <c r="BO98" s="422"/>
      <c r="BP98" s="422"/>
      <c r="BQ98" s="422"/>
      <c r="BR98" s="422"/>
      <c r="BS98" s="422"/>
      <c r="BT98" s="422"/>
      <c r="BU98" s="422"/>
      <c r="BV98" s="422"/>
      <c r="BW98" s="422"/>
      <c r="BX98" s="422"/>
      <c r="BY98" s="422"/>
      <c r="BZ98" s="422"/>
      <c r="CA98" s="422"/>
      <c r="CB98" s="422"/>
      <c r="CC98" s="422"/>
      <c r="CD98" s="422"/>
      <c r="CE98" s="422"/>
      <c r="CF98" s="422"/>
      <c r="CG98" s="422"/>
      <c r="CH98" s="422"/>
      <c r="CI98" s="422"/>
      <c r="CJ98" s="422"/>
      <c r="CK98" s="339"/>
    </row>
    <row r="99" spans="1:89" ht="30" customHeight="1">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T99" s="421"/>
      <c r="AU99" s="421"/>
      <c r="AV99" s="421"/>
      <c r="AW99" s="421"/>
      <c r="AX99" s="421"/>
      <c r="AY99" s="421"/>
      <c r="AZ99" s="421"/>
      <c r="BA99" s="421"/>
      <c r="BB99" s="421"/>
      <c r="BC99" s="421"/>
      <c r="BD99" s="421"/>
      <c r="BE99" s="421"/>
      <c r="BF99" s="421"/>
      <c r="BG99" s="421"/>
      <c r="BH99" s="421"/>
      <c r="BI99" s="421"/>
      <c r="BJ99" s="421"/>
      <c r="BK99" s="421"/>
      <c r="BL99" s="421"/>
      <c r="BM99" s="421"/>
      <c r="BN99" s="422"/>
      <c r="BO99" s="422"/>
      <c r="BP99" s="422"/>
      <c r="BQ99" s="422"/>
      <c r="BR99" s="422"/>
      <c r="BS99" s="422"/>
      <c r="BT99" s="422"/>
      <c r="BU99" s="422"/>
      <c r="BV99" s="422"/>
      <c r="BW99" s="422"/>
      <c r="BX99" s="422"/>
      <c r="BY99" s="422"/>
      <c r="BZ99" s="422"/>
      <c r="CA99" s="422"/>
      <c r="CB99" s="422"/>
      <c r="CC99" s="422"/>
      <c r="CD99" s="422"/>
      <c r="CE99" s="422"/>
      <c r="CF99" s="422"/>
      <c r="CG99" s="422"/>
      <c r="CH99" s="422"/>
      <c r="CI99" s="422"/>
      <c r="CJ99" s="422"/>
      <c r="CK99" s="339"/>
    </row>
    <row r="100" spans="1:89" ht="30" customHeight="1">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T100" s="421"/>
      <c r="AU100" s="421"/>
      <c r="AV100" s="421"/>
      <c r="AW100" s="421"/>
      <c r="AX100" s="421"/>
      <c r="AY100" s="421"/>
      <c r="AZ100" s="421"/>
      <c r="BA100" s="421"/>
      <c r="BB100" s="421"/>
      <c r="BC100" s="421"/>
      <c r="BD100" s="421"/>
      <c r="BE100" s="421"/>
      <c r="BF100" s="421"/>
      <c r="BG100" s="421"/>
      <c r="BH100" s="421"/>
      <c r="BI100" s="421"/>
      <c r="BJ100" s="421"/>
      <c r="BK100" s="421"/>
      <c r="BL100" s="421"/>
      <c r="BM100" s="421"/>
      <c r="BN100" s="422"/>
      <c r="BO100" s="422"/>
      <c r="BP100" s="422"/>
      <c r="BQ100" s="422"/>
      <c r="BR100" s="422"/>
      <c r="BS100" s="422"/>
      <c r="BT100" s="422"/>
      <c r="BU100" s="422"/>
      <c r="BV100" s="422"/>
      <c r="BW100" s="422"/>
      <c r="BX100" s="422"/>
      <c r="BY100" s="422"/>
      <c r="BZ100" s="422"/>
      <c r="CA100" s="422"/>
      <c r="CB100" s="422"/>
      <c r="CC100" s="422"/>
      <c r="CD100" s="422"/>
      <c r="CE100" s="422"/>
      <c r="CF100" s="422"/>
      <c r="CG100" s="422"/>
      <c r="CH100" s="422"/>
      <c r="CI100" s="422"/>
      <c r="CJ100" s="422"/>
      <c r="CK100" s="339"/>
    </row>
    <row r="101" spans="1:89" ht="30" customHeight="1">
      <c r="A101" s="19"/>
      <c r="B101" s="19"/>
      <c r="C101" s="19"/>
      <c r="D101" s="49"/>
      <c r="E101" s="49"/>
      <c r="F101" s="50"/>
      <c r="G101" s="50"/>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T101" s="371"/>
      <c r="AU101" s="371"/>
      <c r="AV101" s="371"/>
      <c r="AW101" s="427"/>
      <c r="AX101" s="427"/>
      <c r="AY101" s="429"/>
      <c r="AZ101" s="429"/>
      <c r="BA101" s="371"/>
      <c r="BB101" s="371"/>
      <c r="BC101" s="371"/>
      <c r="BD101" s="371"/>
      <c r="BE101" s="371"/>
      <c r="BF101" s="371"/>
      <c r="BG101" s="371"/>
      <c r="BH101" s="371"/>
      <c r="BI101" s="371"/>
      <c r="BJ101" s="371"/>
      <c r="BK101" s="371"/>
      <c r="BL101" s="371"/>
      <c r="BM101" s="371"/>
      <c r="BN101" s="389"/>
      <c r="BO101" s="389"/>
      <c r="BP101" s="389"/>
      <c r="BQ101" s="389"/>
      <c r="BR101" s="389"/>
      <c r="BS101" s="389"/>
      <c r="BT101" s="389"/>
      <c r="BU101" s="389"/>
      <c r="BV101" s="389"/>
      <c r="BW101" s="389"/>
      <c r="BX101" s="389"/>
      <c r="BY101" s="389"/>
      <c r="BZ101" s="389"/>
      <c r="CA101" s="389"/>
      <c r="CB101" s="389"/>
      <c r="CC101" s="389"/>
      <c r="CD101" s="389"/>
      <c r="CE101" s="389"/>
      <c r="CF101" s="389"/>
      <c r="CG101" s="389"/>
      <c r="CH101" s="389"/>
      <c r="CI101" s="389"/>
      <c r="CJ101" s="389"/>
      <c r="CK101" s="339"/>
    </row>
    <row r="102" spans="1:89" ht="30" customHeight="1">
      <c r="A102" s="6"/>
      <c r="B102" s="6"/>
      <c r="C102" s="6"/>
      <c r="D102" s="7"/>
      <c r="E102" s="7"/>
      <c r="F102" s="8"/>
      <c r="G102" s="8"/>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19"/>
      <c r="AM102" s="6"/>
      <c r="AN102" s="6"/>
      <c r="AO102" s="6"/>
      <c r="AP102" s="6"/>
      <c r="AQ102" s="6"/>
      <c r="AT102" s="348"/>
      <c r="AU102" s="348"/>
      <c r="AV102" s="348"/>
      <c r="AW102" s="349"/>
      <c r="AX102" s="349"/>
      <c r="AY102" s="350"/>
      <c r="AZ102" s="350"/>
      <c r="BA102" s="348"/>
      <c r="BB102" s="348"/>
      <c r="BC102" s="348"/>
      <c r="BD102" s="348"/>
      <c r="BE102" s="348"/>
      <c r="BF102" s="348"/>
      <c r="BG102" s="348"/>
      <c r="BH102" s="348"/>
      <c r="BI102" s="348"/>
      <c r="BJ102" s="348"/>
      <c r="BK102" s="348"/>
      <c r="BL102" s="348"/>
      <c r="BM102" s="348"/>
      <c r="BN102" s="339"/>
      <c r="BO102" s="339"/>
      <c r="BP102" s="339"/>
      <c r="BQ102" s="339"/>
      <c r="BR102" s="339"/>
      <c r="BS102" s="339"/>
      <c r="BT102" s="339"/>
      <c r="BU102" s="339"/>
      <c r="BV102" s="339"/>
      <c r="BW102" s="339"/>
      <c r="BX102" s="339"/>
      <c r="BY102" s="339"/>
      <c r="BZ102" s="339"/>
      <c r="CA102" s="339"/>
      <c r="CB102" s="339"/>
      <c r="CC102" s="339"/>
      <c r="CD102" s="339"/>
      <c r="CE102" s="389"/>
      <c r="CF102" s="339"/>
      <c r="CG102" s="339"/>
      <c r="CH102" s="339"/>
      <c r="CI102" s="339"/>
      <c r="CJ102" s="339"/>
      <c r="CK102" s="339"/>
    </row>
    <row r="103" spans="1:89" ht="30" customHeight="1">
      <c r="A103" s="19" t="s">
        <v>22</v>
      </c>
      <c r="B103" s="6"/>
      <c r="C103" s="6"/>
      <c r="D103" s="7"/>
      <c r="E103" s="7"/>
      <c r="F103" s="8"/>
      <c r="G103" s="8"/>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19"/>
      <c r="AJ103" s="837"/>
      <c r="AK103" s="837"/>
      <c r="AL103" s="837"/>
      <c r="AM103" s="837"/>
      <c r="AN103" s="837"/>
      <c r="AO103" s="837"/>
      <c r="AP103" s="837"/>
      <c r="AQ103" s="837"/>
      <c r="AT103" s="383" t="str">
        <f>A103</f>
        <v>（備考）用紙は日本産業規格Ａ４とし、縦位置とする。</v>
      </c>
      <c r="AU103" s="416"/>
      <c r="AV103" s="416"/>
      <c r="AW103" s="417"/>
      <c r="AX103" s="417"/>
      <c r="AY103" s="418"/>
      <c r="AZ103" s="418"/>
      <c r="BA103" s="416"/>
      <c r="BB103" s="416"/>
      <c r="BC103" s="416"/>
      <c r="BD103" s="416"/>
      <c r="BE103" s="416"/>
      <c r="BF103" s="416"/>
      <c r="BG103" s="416"/>
      <c r="BH103" s="416"/>
      <c r="BI103" s="416"/>
      <c r="BJ103" s="416"/>
      <c r="BK103" s="416"/>
      <c r="BL103" s="416"/>
      <c r="BM103" s="416"/>
      <c r="BN103" s="386"/>
      <c r="BO103" s="386"/>
      <c r="BP103" s="386"/>
      <c r="BQ103" s="386"/>
      <c r="BR103" s="386"/>
      <c r="BS103" s="386"/>
      <c r="BT103" s="386"/>
      <c r="BU103" s="386"/>
      <c r="BV103" s="386"/>
      <c r="BW103" s="386"/>
      <c r="BX103" s="386"/>
      <c r="BY103" s="386"/>
      <c r="BZ103" s="386"/>
      <c r="CA103" s="386"/>
      <c r="CB103" s="431"/>
      <c r="CC103" s="732"/>
      <c r="CD103" s="732"/>
      <c r="CE103" s="732"/>
      <c r="CF103" s="732"/>
      <c r="CG103" s="732"/>
      <c r="CH103" s="732"/>
      <c r="CI103" s="732"/>
      <c r="CJ103" s="732"/>
      <c r="CK103" s="386"/>
    </row>
    <row r="104" spans="1:89" ht="30" customHeight="1">
      <c r="A104" s="820" t="s">
        <v>44</v>
      </c>
      <c r="B104" s="816"/>
      <c r="C104" s="816"/>
      <c r="D104" s="816"/>
      <c r="E104" s="816"/>
      <c r="F104" s="816"/>
      <c r="G104" s="816"/>
      <c r="H104" s="816"/>
      <c r="I104" s="816"/>
      <c r="J104" s="816"/>
      <c r="K104" s="816"/>
      <c r="L104" s="816"/>
      <c r="M104" s="816"/>
      <c r="N104" s="816"/>
      <c r="O104" s="816"/>
      <c r="P104" s="816"/>
      <c r="Q104" s="816"/>
      <c r="R104" s="816"/>
      <c r="S104" s="816"/>
      <c r="T104" s="816"/>
      <c r="U104" s="816"/>
      <c r="V104" s="816"/>
      <c r="W104" s="816"/>
      <c r="X104" s="816"/>
      <c r="Y104" s="816"/>
      <c r="Z104" s="816"/>
      <c r="AA104" s="816"/>
      <c r="AB104" s="816"/>
      <c r="AC104" s="816"/>
      <c r="AD104" s="816"/>
      <c r="AE104" s="862"/>
      <c r="AF104" s="834"/>
      <c r="AG104" s="834"/>
      <c r="AH104" s="834"/>
      <c r="AI104" s="834"/>
      <c r="AJ104" s="834"/>
      <c r="AK104" s="834"/>
      <c r="AL104" s="834"/>
      <c r="AM104" s="834"/>
      <c r="AN104" s="834"/>
      <c r="AO104" s="834"/>
      <c r="AP104" s="834"/>
      <c r="AQ104" s="834"/>
      <c r="AT104" s="742" t="str">
        <f>A104</f>
        <v>（別紙２）</v>
      </c>
      <c r="AU104" s="728"/>
      <c r="AV104" s="728"/>
      <c r="AW104" s="728"/>
      <c r="AX104" s="728"/>
      <c r="AY104" s="728"/>
      <c r="AZ104" s="728"/>
      <c r="BA104" s="728"/>
      <c r="BB104" s="728"/>
      <c r="BC104" s="728"/>
      <c r="BD104" s="728"/>
      <c r="BE104" s="728"/>
      <c r="BF104" s="728"/>
      <c r="BG104" s="728"/>
      <c r="BH104" s="728"/>
      <c r="BI104" s="728"/>
      <c r="BJ104" s="728"/>
      <c r="BK104" s="728"/>
      <c r="BL104" s="728"/>
      <c r="BM104" s="728"/>
      <c r="BN104" s="728"/>
      <c r="BO104" s="728"/>
      <c r="BP104" s="728"/>
      <c r="BQ104" s="728"/>
      <c r="BR104" s="728"/>
      <c r="BS104" s="728"/>
      <c r="BT104" s="728"/>
      <c r="BU104" s="728"/>
      <c r="BV104" s="728"/>
      <c r="BW104" s="728"/>
      <c r="BX104" s="743"/>
      <c r="BY104" s="730"/>
      <c r="BZ104" s="730"/>
      <c r="CA104" s="730"/>
      <c r="CB104" s="730"/>
      <c r="CC104" s="730"/>
      <c r="CD104" s="730"/>
      <c r="CE104" s="730"/>
      <c r="CF104" s="730"/>
      <c r="CG104" s="730"/>
      <c r="CH104" s="730"/>
      <c r="CI104" s="730"/>
      <c r="CJ104" s="730"/>
      <c r="CK104" s="339"/>
    </row>
    <row r="105" spans="1:89" ht="30" customHeight="1">
      <c r="A105" s="6"/>
      <c r="B105" s="6"/>
      <c r="C105" s="6"/>
      <c r="D105" s="7"/>
      <c r="E105" s="7"/>
      <c r="F105" s="8"/>
      <c r="G105" s="8"/>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3" t="s">
        <v>6</v>
      </c>
      <c r="AK105" s="836" t="s">
        <v>45</v>
      </c>
      <c r="AL105" s="816"/>
      <c r="AM105" s="9" t="s">
        <v>8</v>
      </c>
      <c r="AN105" s="836" t="s">
        <v>295</v>
      </c>
      <c r="AO105" s="816"/>
      <c r="AP105" s="3" t="s">
        <v>9</v>
      </c>
      <c r="AQ105" s="3" t="s">
        <v>10</v>
      </c>
      <c r="AT105" s="348"/>
      <c r="AU105" s="348"/>
      <c r="AV105" s="348"/>
      <c r="AW105" s="349"/>
      <c r="AX105" s="349"/>
      <c r="AY105" s="350"/>
      <c r="AZ105" s="350"/>
      <c r="BA105" s="348"/>
      <c r="BB105" s="348"/>
      <c r="BC105" s="348"/>
      <c r="BD105" s="348"/>
      <c r="BE105" s="348"/>
      <c r="BF105" s="348"/>
      <c r="BG105" s="348"/>
      <c r="BH105" s="348"/>
      <c r="BI105" s="348"/>
      <c r="BJ105" s="348"/>
      <c r="BK105" s="348"/>
      <c r="BL105" s="348"/>
      <c r="BM105" s="348"/>
      <c r="BN105" s="339"/>
      <c r="BO105" s="339"/>
      <c r="BP105" s="339"/>
      <c r="BQ105" s="339"/>
      <c r="BR105" s="339"/>
      <c r="BS105" s="339"/>
      <c r="BT105" s="339"/>
      <c r="BU105" s="339"/>
      <c r="BV105" s="339"/>
      <c r="BW105" s="339"/>
      <c r="BX105" s="339"/>
      <c r="BY105" s="339"/>
      <c r="BZ105" s="339"/>
      <c r="CA105" s="339"/>
      <c r="CB105" s="339"/>
      <c r="CC105" s="344" t="s">
        <v>6</v>
      </c>
      <c r="CD105" s="744" t="s">
        <v>45</v>
      </c>
      <c r="CE105" s="728"/>
      <c r="CF105" s="352" t="s">
        <v>8</v>
      </c>
      <c r="CG105" s="744" t="s">
        <v>295</v>
      </c>
      <c r="CH105" s="728"/>
      <c r="CI105" s="344" t="s">
        <v>9</v>
      </c>
      <c r="CJ105" s="344" t="s">
        <v>10</v>
      </c>
      <c r="CK105" s="339"/>
    </row>
    <row r="106" spans="1:89" ht="30" customHeight="1">
      <c r="A106" s="6"/>
      <c r="B106" s="6"/>
      <c r="C106" s="6"/>
      <c r="D106" s="7"/>
      <c r="E106" s="7"/>
      <c r="F106" s="8"/>
      <c r="G106" s="8"/>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3"/>
      <c r="AK106" s="4"/>
      <c r="AL106" s="4"/>
      <c r="AM106" s="3"/>
      <c r="AN106" s="4"/>
      <c r="AO106" s="4"/>
      <c r="AP106" s="3"/>
      <c r="AQ106" s="3"/>
      <c r="AT106" s="348"/>
      <c r="AU106" s="348"/>
      <c r="AV106" s="348"/>
      <c r="AW106" s="349"/>
      <c r="AX106" s="349"/>
      <c r="AY106" s="350"/>
      <c r="AZ106" s="350"/>
      <c r="BA106" s="348"/>
      <c r="BB106" s="348"/>
      <c r="BC106" s="348"/>
      <c r="BD106" s="348"/>
      <c r="BE106" s="348"/>
      <c r="BF106" s="348"/>
      <c r="BG106" s="348"/>
      <c r="BH106" s="348"/>
      <c r="BI106" s="348"/>
      <c r="BJ106" s="348"/>
      <c r="BK106" s="348"/>
      <c r="BL106" s="348"/>
      <c r="BM106" s="348"/>
      <c r="BN106" s="339"/>
      <c r="BO106" s="339"/>
      <c r="BP106" s="339"/>
      <c r="BQ106" s="339"/>
      <c r="BR106" s="339"/>
      <c r="BS106" s="339"/>
      <c r="BT106" s="339"/>
      <c r="BU106" s="339"/>
      <c r="BV106" s="339"/>
      <c r="BW106" s="339"/>
      <c r="BX106" s="339"/>
      <c r="BY106" s="339"/>
      <c r="BZ106" s="339"/>
      <c r="CA106" s="339"/>
      <c r="CB106" s="339"/>
      <c r="CC106" s="344"/>
      <c r="CD106" s="420"/>
      <c r="CE106" s="420"/>
      <c r="CF106" s="344"/>
      <c r="CG106" s="420"/>
      <c r="CH106" s="420"/>
      <c r="CI106" s="344"/>
      <c r="CJ106" s="344"/>
      <c r="CK106" s="339"/>
    </row>
    <row r="107" spans="1:89" ht="30" customHeight="1">
      <c r="A107" s="864" t="s">
        <v>46</v>
      </c>
      <c r="B107" s="816"/>
      <c r="C107" s="816"/>
      <c r="D107" s="816"/>
      <c r="E107" s="816"/>
      <c r="F107" s="816"/>
      <c r="G107" s="816"/>
      <c r="H107" s="816"/>
      <c r="I107" s="816"/>
      <c r="J107" s="816"/>
      <c r="K107" s="816"/>
      <c r="L107" s="816"/>
      <c r="M107" s="816"/>
      <c r="N107" s="816"/>
      <c r="O107" s="816"/>
      <c r="P107" s="816"/>
      <c r="Q107" s="816"/>
      <c r="R107" s="816"/>
      <c r="S107" s="816"/>
      <c r="T107" s="816"/>
      <c r="U107" s="816"/>
      <c r="V107" s="816"/>
      <c r="W107" s="816"/>
      <c r="X107" s="816"/>
      <c r="Y107" s="816"/>
      <c r="Z107" s="816"/>
      <c r="AA107" s="816"/>
      <c r="AB107" s="816"/>
      <c r="AC107" s="816"/>
      <c r="AD107" s="816"/>
      <c r="AE107" s="816"/>
      <c r="AF107" s="816"/>
      <c r="AG107" s="816"/>
      <c r="AH107" s="816"/>
      <c r="AI107" s="816"/>
      <c r="AJ107" s="816"/>
      <c r="AK107" s="816"/>
      <c r="AL107" s="816"/>
      <c r="AM107" s="816"/>
      <c r="AN107" s="816"/>
      <c r="AO107" s="816"/>
      <c r="AP107" s="816"/>
      <c r="AQ107" s="816"/>
      <c r="AT107" s="727" t="str">
        <f>A107</f>
        <v>暴力団排除に関する誓約事項</v>
      </c>
      <c r="AU107" s="728"/>
      <c r="AV107" s="728"/>
      <c r="AW107" s="728"/>
      <c r="AX107" s="728"/>
      <c r="AY107" s="728"/>
      <c r="AZ107" s="728"/>
      <c r="BA107" s="728"/>
      <c r="BB107" s="728"/>
      <c r="BC107" s="728"/>
      <c r="BD107" s="728"/>
      <c r="BE107" s="728"/>
      <c r="BF107" s="728"/>
      <c r="BG107" s="728"/>
      <c r="BH107" s="728"/>
      <c r="BI107" s="728"/>
      <c r="BJ107" s="728"/>
      <c r="BK107" s="728"/>
      <c r="BL107" s="728"/>
      <c r="BM107" s="728"/>
      <c r="BN107" s="728"/>
      <c r="BO107" s="728"/>
      <c r="BP107" s="728"/>
      <c r="BQ107" s="728"/>
      <c r="BR107" s="728"/>
      <c r="BS107" s="728"/>
      <c r="BT107" s="728"/>
      <c r="BU107" s="728"/>
      <c r="BV107" s="728"/>
      <c r="BW107" s="728"/>
      <c r="BX107" s="728"/>
      <c r="BY107" s="728"/>
      <c r="BZ107" s="728"/>
      <c r="CA107" s="728"/>
      <c r="CB107" s="728"/>
      <c r="CC107" s="728"/>
      <c r="CD107" s="728"/>
      <c r="CE107" s="728"/>
      <c r="CF107" s="728"/>
      <c r="CG107" s="728"/>
      <c r="CH107" s="728"/>
      <c r="CI107" s="728"/>
      <c r="CJ107" s="728"/>
      <c r="CK107" s="339"/>
    </row>
    <row r="108" spans="1:89" ht="30" customHeight="1">
      <c r="A108" s="816"/>
      <c r="B108" s="816"/>
      <c r="C108" s="816"/>
      <c r="D108" s="816"/>
      <c r="E108" s="816"/>
      <c r="F108" s="816"/>
      <c r="G108" s="816"/>
      <c r="H108" s="816"/>
      <c r="I108" s="816"/>
      <c r="J108" s="816"/>
      <c r="K108" s="816"/>
      <c r="L108" s="816"/>
      <c r="M108" s="816"/>
      <c r="N108" s="816"/>
      <c r="O108" s="816"/>
      <c r="P108" s="816"/>
      <c r="Q108" s="816"/>
      <c r="R108" s="816"/>
      <c r="S108" s="816"/>
      <c r="T108" s="816"/>
      <c r="U108" s="816"/>
      <c r="V108" s="816"/>
      <c r="W108" s="816"/>
      <c r="X108" s="816"/>
      <c r="Y108" s="816"/>
      <c r="Z108" s="816"/>
      <c r="AA108" s="816"/>
      <c r="AB108" s="816"/>
      <c r="AC108" s="816"/>
      <c r="AD108" s="816"/>
      <c r="AE108" s="816"/>
      <c r="AF108" s="816"/>
      <c r="AG108" s="816"/>
      <c r="AH108" s="816"/>
      <c r="AI108" s="816"/>
      <c r="AJ108" s="816"/>
      <c r="AK108" s="816"/>
      <c r="AL108" s="816"/>
      <c r="AM108" s="816"/>
      <c r="AN108" s="816"/>
      <c r="AO108" s="816"/>
      <c r="AP108" s="816"/>
      <c r="AQ108" s="816"/>
      <c r="AT108" s="728"/>
      <c r="AU108" s="728"/>
      <c r="AV108" s="728"/>
      <c r="AW108" s="728"/>
      <c r="AX108" s="728"/>
      <c r="AY108" s="728"/>
      <c r="AZ108" s="728"/>
      <c r="BA108" s="728"/>
      <c r="BB108" s="728"/>
      <c r="BC108" s="728"/>
      <c r="BD108" s="728"/>
      <c r="BE108" s="728"/>
      <c r="BF108" s="728"/>
      <c r="BG108" s="728"/>
      <c r="BH108" s="728"/>
      <c r="BI108" s="728"/>
      <c r="BJ108" s="728"/>
      <c r="BK108" s="728"/>
      <c r="BL108" s="728"/>
      <c r="BM108" s="728"/>
      <c r="BN108" s="728"/>
      <c r="BO108" s="728"/>
      <c r="BP108" s="728"/>
      <c r="BQ108" s="728"/>
      <c r="BR108" s="728"/>
      <c r="BS108" s="728"/>
      <c r="BT108" s="728"/>
      <c r="BU108" s="728"/>
      <c r="BV108" s="728"/>
      <c r="BW108" s="728"/>
      <c r="BX108" s="728"/>
      <c r="BY108" s="728"/>
      <c r="BZ108" s="728"/>
      <c r="CA108" s="728"/>
      <c r="CB108" s="728"/>
      <c r="CC108" s="728"/>
      <c r="CD108" s="728"/>
      <c r="CE108" s="728"/>
      <c r="CF108" s="728"/>
      <c r="CG108" s="728"/>
      <c r="CH108" s="728"/>
      <c r="CI108" s="728"/>
      <c r="CJ108" s="728"/>
      <c r="CK108" s="339"/>
    </row>
    <row r="109" spans="1:89" ht="30" customHeight="1">
      <c r="A109" s="6"/>
      <c r="B109" s="6"/>
      <c r="C109" s="6"/>
      <c r="D109" s="7"/>
      <c r="E109" s="7"/>
      <c r="F109" s="8"/>
      <c r="G109" s="8"/>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T109" s="348"/>
      <c r="AU109" s="348"/>
      <c r="AV109" s="348"/>
      <c r="AW109" s="349"/>
      <c r="AX109" s="349"/>
      <c r="AY109" s="350"/>
      <c r="AZ109" s="350"/>
      <c r="BA109" s="348"/>
      <c r="BB109" s="348"/>
      <c r="BC109" s="348"/>
      <c r="BD109" s="348"/>
      <c r="BE109" s="348"/>
      <c r="BF109" s="348"/>
      <c r="BG109" s="348"/>
      <c r="BH109" s="348"/>
      <c r="BI109" s="348"/>
      <c r="BJ109" s="348"/>
      <c r="BK109" s="348"/>
      <c r="BL109" s="348"/>
      <c r="BM109" s="348"/>
      <c r="BN109" s="339"/>
      <c r="BO109" s="339"/>
      <c r="BP109" s="339"/>
      <c r="BQ109" s="339"/>
      <c r="BR109" s="339"/>
      <c r="BS109" s="339"/>
      <c r="BT109" s="339"/>
      <c r="BU109" s="339"/>
      <c r="BV109" s="339"/>
      <c r="BW109" s="339"/>
      <c r="BX109" s="339"/>
      <c r="BY109" s="339"/>
      <c r="BZ109" s="339"/>
      <c r="CA109" s="339"/>
      <c r="CB109" s="339"/>
      <c r="CC109" s="339"/>
      <c r="CD109" s="339"/>
      <c r="CE109" s="339"/>
      <c r="CF109" s="339"/>
      <c r="CG109" s="339"/>
      <c r="CH109" s="339"/>
      <c r="CI109" s="339"/>
      <c r="CJ109" s="339"/>
      <c r="CK109" s="339"/>
    </row>
    <row r="110" spans="1:89" ht="30" customHeight="1">
      <c r="A110" s="832" t="s">
        <v>47</v>
      </c>
      <c r="B110" s="816"/>
      <c r="C110" s="816"/>
      <c r="D110" s="816"/>
      <c r="E110" s="816"/>
      <c r="F110" s="816"/>
      <c r="G110" s="816"/>
      <c r="H110" s="816"/>
      <c r="I110" s="816"/>
      <c r="J110" s="816"/>
      <c r="K110" s="816"/>
      <c r="L110" s="816"/>
      <c r="M110" s="816"/>
      <c r="N110" s="816"/>
      <c r="O110" s="816"/>
      <c r="P110" s="816"/>
      <c r="Q110" s="816"/>
      <c r="R110" s="816"/>
      <c r="S110" s="816"/>
      <c r="T110" s="816"/>
      <c r="U110" s="816"/>
      <c r="V110" s="816"/>
      <c r="W110" s="816"/>
      <c r="X110" s="816"/>
      <c r="Y110" s="816"/>
      <c r="Z110" s="816"/>
      <c r="AA110" s="816"/>
      <c r="AB110" s="816"/>
      <c r="AC110" s="816"/>
      <c r="AD110" s="816"/>
      <c r="AE110" s="816"/>
      <c r="AF110" s="816"/>
      <c r="AG110" s="816"/>
      <c r="AH110" s="816"/>
      <c r="AI110" s="816"/>
      <c r="AJ110" s="816"/>
      <c r="AK110" s="816"/>
      <c r="AL110" s="816"/>
      <c r="AM110" s="816"/>
      <c r="AN110" s="816"/>
      <c r="AO110" s="816"/>
      <c r="AP110" s="816"/>
      <c r="AQ110" s="816"/>
      <c r="AT110" s="729" t="str">
        <f>A110</f>
        <v>　当社（個人である場合は私、団体である場合は当団体）は、補助金の交付の申請をするに当たって、また、
補助事業の実施期間内及び完了後においては、下記のいずれにも該当しないことを誓約いたします。この誓約が虚偽であり、又はこの誓約に反したことにより、当方が不利益を被ることとなっても、異議は一切申し立てません。</v>
      </c>
      <c r="AU110" s="728"/>
      <c r="AV110" s="728"/>
      <c r="AW110" s="728"/>
      <c r="AX110" s="728"/>
      <c r="AY110" s="728"/>
      <c r="AZ110" s="728"/>
      <c r="BA110" s="728"/>
      <c r="BB110" s="728"/>
      <c r="BC110" s="728"/>
      <c r="BD110" s="728"/>
      <c r="BE110" s="728"/>
      <c r="BF110" s="728"/>
      <c r="BG110" s="728"/>
      <c r="BH110" s="728"/>
      <c r="BI110" s="728"/>
      <c r="BJ110" s="728"/>
      <c r="BK110" s="728"/>
      <c r="BL110" s="728"/>
      <c r="BM110" s="728"/>
      <c r="BN110" s="728"/>
      <c r="BO110" s="728"/>
      <c r="BP110" s="728"/>
      <c r="BQ110" s="728"/>
      <c r="BR110" s="728"/>
      <c r="BS110" s="728"/>
      <c r="BT110" s="728"/>
      <c r="BU110" s="728"/>
      <c r="BV110" s="728"/>
      <c r="BW110" s="728"/>
      <c r="BX110" s="728"/>
      <c r="BY110" s="728"/>
      <c r="BZ110" s="728"/>
      <c r="CA110" s="728"/>
      <c r="CB110" s="728"/>
      <c r="CC110" s="728"/>
      <c r="CD110" s="728"/>
      <c r="CE110" s="728"/>
      <c r="CF110" s="728"/>
      <c r="CG110" s="728"/>
      <c r="CH110" s="728"/>
      <c r="CI110" s="728"/>
      <c r="CJ110" s="728"/>
      <c r="CK110" s="339"/>
    </row>
    <row r="111" spans="1:89" ht="30" customHeight="1">
      <c r="A111" s="816"/>
      <c r="B111" s="834"/>
      <c r="C111" s="834"/>
      <c r="D111" s="834"/>
      <c r="E111" s="834"/>
      <c r="F111" s="834"/>
      <c r="G111" s="834"/>
      <c r="H111" s="834"/>
      <c r="I111" s="834"/>
      <c r="J111" s="834"/>
      <c r="K111" s="834"/>
      <c r="L111" s="834"/>
      <c r="M111" s="834"/>
      <c r="N111" s="834"/>
      <c r="O111" s="834"/>
      <c r="P111" s="834"/>
      <c r="Q111" s="834"/>
      <c r="R111" s="834"/>
      <c r="S111" s="834"/>
      <c r="T111" s="834"/>
      <c r="U111" s="834"/>
      <c r="V111" s="834"/>
      <c r="W111" s="834"/>
      <c r="X111" s="834"/>
      <c r="Y111" s="834"/>
      <c r="Z111" s="834"/>
      <c r="AA111" s="834"/>
      <c r="AB111" s="834"/>
      <c r="AC111" s="834"/>
      <c r="AD111" s="834"/>
      <c r="AE111" s="834"/>
      <c r="AF111" s="834"/>
      <c r="AG111" s="834"/>
      <c r="AH111" s="834"/>
      <c r="AI111" s="834"/>
      <c r="AJ111" s="834"/>
      <c r="AK111" s="834"/>
      <c r="AL111" s="834"/>
      <c r="AM111" s="834"/>
      <c r="AN111" s="834"/>
      <c r="AO111" s="834"/>
      <c r="AP111" s="834"/>
      <c r="AQ111" s="816"/>
      <c r="AT111" s="728"/>
      <c r="AU111" s="730"/>
      <c r="AV111" s="730"/>
      <c r="AW111" s="730"/>
      <c r="AX111" s="730"/>
      <c r="AY111" s="730"/>
      <c r="AZ111" s="730"/>
      <c r="BA111" s="730"/>
      <c r="BB111" s="730"/>
      <c r="BC111" s="730"/>
      <c r="BD111" s="730"/>
      <c r="BE111" s="730"/>
      <c r="BF111" s="730"/>
      <c r="BG111" s="730"/>
      <c r="BH111" s="730"/>
      <c r="BI111" s="730"/>
      <c r="BJ111" s="730"/>
      <c r="BK111" s="730"/>
      <c r="BL111" s="730"/>
      <c r="BM111" s="730"/>
      <c r="BN111" s="730"/>
      <c r="BO111" s="730"/>
      <c r="BP111" s="730"/>
      <c r="BQ111" s="730"/>
      <c r="BR111" s="730"/>
      <c r="BS111" s="730"/>
      <c r="BT111" s="730"/>
      <c r="BU111" s="730"/>
      <c r="BV111" s="730"/>
      <c r="BW111" s="730"/>
      <c r="BX111" s="730"/>
      <c r="BY111" s="730"/>
      <c r="BZ111" s="730"/>
      <c r="CA111" s="730"/>
      <c r="CB111" s="730"/>
      <c r="CC111" s="730"/>
      <c r="CD111" s="730"/>
      <c r="CE111" s="730"/>
      <c r="CF111" s="730"/>
      <c r="CG111" s="730"/>
      <c r="CH111" s="730"/>
      <c r="CI111" s="730"/>
      <c r="CJ111" s="728"/>
      <c r="CK111" s="339"/>
    </row>
    <row r="112" spans="1:89" ht="30" customHeight="1">
      <c r="A112" s="816"/>
      <c r="B112" s="834"/>
      <c r="C112" s="834"/>
      <c r="D112" s="834"/>
      <c r="E112" s="834"/>
      <c r="F112" s="834"/>
      <c r="G112" s="834"/>
      <c r="H112" s="834"/>
      <c r="I112" s="834"/>
      <c r="J112" s="834"/>
      <c r="K112" s="834"/>
      <c r="L112" s="834"/>
      <c r="M112" s="834"/>
      <c r="N112" s="834"/>
      <c r="O112" s="834"/>
      <c r="P112" s="834"/>
      <c r="Q112" s="834"/>
      <c r="R112" s="834"/>
      <c r="S112" s="834"/>
      <c r="T112" s="834"/>
      <c r="U112" s="834"/>
      <c r="V112" s="834"/>
      <c r="W112" s="834"/>
      <c r="X112" s="834"/>
      <c r="Y112" s="834"/>
      <c r="Z112" s="834"/>
      <c r="AA112" s="834"/>
      <c r="AB112" s="834"/>
      <c r="AC112" s="834"/>
      <c r="AD112" s="834"/>
      <c r="AE112" s="834"/>
      <c r="AF112" s="834"/>
      <c r="AG112" s="834"/>
      <c r="AH112" s="834"/>
      <c r="AI112" s="834"/>
      <c r="AJ112" s="834"/>
      <c r="AK112" s="834"/>
      <c r="AL112" s="834"/>
      <c r="AM112" s="834"/>
      <c r="AN112" s="834"/>
      <c r="AO112" s="834"/>
      <c r="AP112" s="834"/>
      <c r="AQ112" s="816"/>
      <c r="AT112" s="728"/>
      <c r="AU112" s="730"/>
      <c r="AV112" s="730"/>
      <c r="AW112" s="730"/>
      <c r="AX112" s="730"/>
      <c r="AY112" s="730"/>
      <c r="AZ112" s="730"/>
      <c r="BA112" s="730"/>
      <c r="BB112" s="730"/>
      <c r="BC112" s="730"/>
      <c r="BD112" s="730"/>
      <c r="BE112" s="730"/>
      <c r="BF112" s="730"/>
      <c r="BG112" s="730"/>
      <c r="BH112" s="730"/>
      <c r="BI112" s="730"/>
      <c r="BJ112" s="730"/>
      <c r="BK112" s="730"/>
      <c r="BL112" s="730"/>
      <c r="BM112" s="730"/>
      <c r="BN112" s="730"/>
      <c r="BO112" s="730"/>
      <c r="BP112" s="730"/>
      <c r="BQ112" s="730"/>
      <c r="BR112" s="730"/>
      <c r="BS112" s="730"/>
      <c r="BT112" s="730"/>
      <c r="BU112" s="730"/>
      <c r="BV112" s="730"/>
      <c r="BW112" s="730"/>
      <c r="BX112" s="730"/>
      <c r="BY112" s="730"/>
      <c r="BZ112" s="730"/>
      <c r="CA112" s="730"/>
      <c r="CB112" s="730"/>
      <c r="CC112" s="730"/>
      <c r="CD112" s="730"/>
      <c r="CE112" s="730"/>
      <c r="CF112" s="730"/>
      <c r="CG112" s="730"/>
      <c r="CH112" s="730"/>
      <c r="CI112" s="730"/>
      <c r="CJ112" s="728"/>
      <c r="CK112" s="339"/>
    </row>
    <row r="113" spans="1:89" ht="30" customHeight="1">
      <c r="A113" s="816"/>
      <c r="B113" s="834"/>
      <c r="C113" s="834"/>
      <c r="D113" s="834"/>
      <c r="E113" s="834"/>
      <c r="F113" s="834"/>
      <c r="G113" s="834"/>
      <c r="H113" s="834"/>
      <c r="I113" s="834"/>
      <c r="J113" s="834"/>
      <c r="K113" s="834"/>
      <c r="L113" s="834"/>
      <c r="M113" s="834"/>
      <c r="N113" s="834"/>
      <c r="O113" s="834"/>
      <c r="P113" s="834"/>
      <c r="Q113" s="834"/>
      <c r="R113" s="834"/>
      <c r="S113" s="834"/>
      <c r="T113" s="834"/>
      <c r="U113" s="834"/>
      <c r="V113" s="834"/>
      <c r="W113" s="834"/>
      <c r="X113" s="834"/>
      <c r="Y113" s="834"/>
      <c r="Z113" s="834"/>
      <c r="AA113" s="834"/>
      <c r="AB113" s="834"/>
      <c r="AC113" s="834"/>
      <c r="AD113" s="834"/>
      <c r="AE113" s="834"/>
      <c r="AF113" s="834"/>
      <c r="AG113" s="834"/>
      <c r="AH113" s="834"/>
      <c r="AI113" s="834"/>
      <c r="AJ113" s="834"/>
      <c r="AK113" s="834"/>
      <c r="AL113" s="834"/>
      <c r="AM113" s="834"/>
      <c r="AN113" s="834"/>
      <c r="AO113" s="834"/>
      <c r="AP113" s="834"/>
      <c r="AQ113" s="816"/>
      <c r="AT113" s="728"/>
      <c r="AU113" s="730"/>
      <c r="AV113" s="730"/>
      <c r="AW113" s="730"/>
      <c r="AX113" s="730"/>
      <c r="AY113" s="730"/>
      <c r="AZ113" s="730"/>
      <c r="BA113" s="730"/>
      <c r="BB113" s="730"/>
      <c r="BC113" s="730"/>
      <c r="BD113" s="730"/>
      <c r="BE113" s="730"/>
      <c r="BF113" s="730"/>
      <c r="BG113" s="730"/>
      <c r="BH113" s="730"/>
      <c r="BI113" s="730"/>
      <c r="BJ113" s="730"/>
      <c r="BK113" s="730"/>
      <c r="BL113" s="730"/>
      <c r="BM113" s="730"/>
      <c r="BN113" s="730"/>
      <c r="BO113" s="730"/>
      <c r="BP113" s="730"/>
      <c r="BQ113" s="730"/>
      <c r="BR113" s="730"/>
      <c r="BS113" s="730"/>
      <c r="BT113" s="730"/>
      <c r="BU113" s="730"/>
      <c r="BV113" s="730"/>
      <c r="BW113" s="730"/>
      <c r="BX113" s="730"/>
      <c r="BY113" s="730"/>
      <c r="BZ113" s="730"/>
      <c r="CA113" s="730"/>
      <c r="CB113" s="730"/>
      <c r="CC113" s="730"/>
      <c r="CD113" s="730"/>
      <c r="CE113" s="730"/>
      <c r="CF113" s="730"/>
      <c r="CG113" s="730"/>
      <c r="CH113" s="730"/>
      <c r="CI113" s="730"/>
      <c r="CJ113" s="728"/>
      <c r="CK113" s="339"/>
    </row>
    <row r="114" spans="1:89" ht="30" customHeight="1">
      <c r="A114" s="816"/>
      <c r="B114" s="816"/>
      <c r="C114" s="816"/>
      <c r="D114" s="816"/>
      <c r="E114" s="816"/>
      <c r="F114" s="816"/>
      <c r="G114" s="816"/>
      <c r="H114" s="816"/>
      <c r="I114" s="816"/>
      <c r="J114" s="816"/>
      <c r="K114" s="816"/>
      <c r="L114" s="816"/>
      <c r="M114" s="816"/>
      <c r="N114" s="816"/>
      <c r="O114" s="816"/>
      <c r="P114" s="816"/>
      <c r="Q114" s="816"/>
      <c r="R114" s="816"/>
      <c r="S114" s="816"/>
      <c r="T114" s="816"/>
      <c r="U114" s="816"/>
      <c r="V114" s="816"/>
      <c r="W114" s="816"/>
      <c r="X114" s="816"/>
      <c r="Y114" s="816"/>
      <c r="Z114" s="816"/>
      <c r="AA114" s="816"/>
      <c r="AB114" s="816"/>
      <c r="AC114" s="816"/>
      <c r="AD114" s="816"/>
      <c r="AE114" s="816"/>
      <c r="AF114" s="816"/>
      <c r="AG114" s="816"/>
      <c r="AH114" s="816"/>
      <c r="AI114" s="816"/>
      <c r="AJ114" s="816"/>
      <c r="AK114" s="816"/>
      <c r="AL114" s="816"/>
      <c r="AM114" s="816"/>
      <c r="AN114" s="816"/>
      <c r="AO114" s="816"/>
      <c r="AP114" s="816"/>
      <c r="AQ114" s="816"/>
      <c r="AT114" s="728"/>
      <c r="AU114" s="728"/>
      <c r="AV114" s="728"/>
      <c r="AW114" s="728"/>
      <c r="AX114" s="728"/>
      <c r="AY114" s="728"/>
      <c r="AZ114" s="728"/>
      <c r="BA114" s="728"/>
      <c r="BB114" s="728"/>
      <c r="BC114" s="728"/>
      <c r="BD114" s="728"/>
      <c r="BE114" s="728"/>
      <c r="BF114" s="728"/>
      <c r="BG114" s="728"/>
      <c r="BH114" s="728"/>
      <c r="BI114" s="728"/>
      <c r="BJ114" s="728"/>
      <c r="BK114" s="728"/>
      <c r="BL114" s="728"/>
      <c r="BM114" s="728"/>
      <c r="BN114" s="728"/>
      <c r="BO114" s="728"/>
      <c r="BP114" s="728"/>
      <c r="BQ114" s="728"/>
      <c r="BR114" s="728"/>
      <c r="BS114" s="728"/>
      <c r="BT114" s="728"/>
      <c r="BU114" s="728"/>
      <c r="BV114" s="728"/>
      <c r="BW114" s="728"/>
      <c r="BX114" s="728"/>
      <c r="BY114" s="728"/>
      <c r="BZ114" s="728"/>
      <c r="CA114" s="728"/>
      <c r="CB114" s="728"/>
      <c r="CC114" s="728"/>
      <c r="CD114" s="728"/>
      <c r="CE114" s="728"/>
      <c r="CF114" s="728"/>
      <c r="CG114" s="728"/>
      <c r="CH114" s="728"/>
      <c r="CI114" s="728"/>
      <c r="CJ114" s="728"/>
      <c r="CK114" s="339"/>
    </row>
    <row r="115" spans="1:89" ht="30" customHeight="1">
      <c r="A115" s="19"/>
      <c r="B115" s="19"/>
      <c r="C115" s="19"/>
      <c r="D115" s="49"/>
      <c r="E115" s="49"/>
      <c r="F115" s="50"/>
      <c r="G115" s="50"/>
      <c r="H115" s="19"/>
      <c r="I115" s="19"/>
      <c r="J115" s="19"/>
      <c r="K115" s="19"/>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T115" s="371"/>
      <c r="AU115" s="371"/>
      <c r="AV115" s="371"/>
      <c r="AW115" s="427"/>
      <c r="AX115" s="427"/>
      <c r="AY115" s="429"/>
      <c r="AZ115" s="429"/>
      <c r="BA115" s="371"/>
      <c r="BB115" s="371"/>
      <c r="BC115" s="371"/>
      <c r="BD115" s="371"/>
      <c r="BE115" s="371"/>
      <c r="BF115" s="371"/>
      <c r="BG115" s="371"/>
      <c r="BH115" s="371"/>
      <c r="BI115" s="371"/>
      <c r="BJ115" s="371"/>
      <c r="BK115" s="371"/>
      <c r="BL115" s="371"/>
      <c r="BM115" s="371"/>
      <c r="BN115" s="389"/>
      <c r="BO115" s="389"/>
      <c r="BP115" s="389"/>
      <c r="BQ115" s="389"/>
      <c r="BR115" s="389"/>
      <c r="BS115" s="389"/>
      <c r="BT115" s="389"/>
      <c r="BU115" s="389"/>
      <c r="BV115" s="389"/>
      <c r="BW115" s="389"/>
      <c r="BX115" s="389"/>
      <c r="BY115" s="389"/>
      <c r="BZ115" s="389"/>
      <c r="CA115" s="389"/>
      <c r="CB115" s="389"/>
      <c r="CC115" s="389"/>
      <c r="CD115" s="389"/>
      <c r="CE115" s="389"/>
      <c r="CF115" s="389"/>
      <c r="CG115" s="389"/>
      <c r="CH115" s="389"/>
      <c r="CI115" s="389"/>
      <c r="CJ115" s="389"/>
      <c r="CK115" s="339"/>
    </row>
    <row r="116" spans="1:89" ht="30" customHeight="1">
      <c r="A116" s="863" t="s">
        <v>23</v>
      </c>
      <c r="B116" s="816"/>
      <c r="C116" s="816"/>
      <c r="D116" s="816"/>
      <c r="E116" s="816"/>
      <c r="F116" s="816"/>
      <c r="G116" s="816"/>
      <c r="H116" s="816"/>
      <c r="I116" s="816"/>
      <c r="J116" s="816"/>
      <c r="K116" s="816"/>
      <c r="L116" s="816"/>
      <c r="M116" s="816"/>
      <c r="N116" s="816"/>
      <c r="O116" s="816"/>
      <c r="P116" s="816"/>
      <c r="Q116" s="816"/>
      <c r="R116" s="816"/>
      <c r="S116" s="816"/>
      <c r="T116" s="816"/>
      <c r="U116" s="816"/>
      <c r="V116" s="816"/>
      <c r="W116" s="816"/>
      <c r="X116" s="816"/>
      <c r="Y116" s="816"/>
      <c r="Z116" s="816"/>
      <c r="AA116" s="816"/>
      <c r="AB116" s="816"/>
      <c r="AC116" s="816"/>
      <c r="AD116" s="816"/>
      <c r="AE116" s="816"/>
      <c r="AF116" s="816"/>
      <c r="AG116" s="816"/>
      <c r="AH116" s="816"/>
      <c r="AI116" s="816"/>
      <c r="AJ116" s="816"/>
      <c r="AK116" s="816"/>
      <c r="AL116" s="816"/>
      <c r="AM116" s="816"/>
      <c r="AN116" s="816"/>
      <c r="AO116" s="816"/>
      <c r="AP116" s="816"/>
      <c r="AQ116" s="816"/>
      <c r="AT116" s="731" t="s">
        <v>23</v>
      </c>
      <c r="AU116" s="728"/>
      <c r="AV116" s="728"/>
      <c r="AW116" s="728"/>
      <c r="AX116" s="728"/>
      <c r="AY116" s="728"/>
      <c r="AZ116" s="728"/>
      <c r="BA116" s="728"/>
      <c r="BB116" s="728"/>
      <c r="BC116" s="728"/>
      <c r="BD116" s="728"/>
      <c r="BE116" s="728"/>
      <c r="BF116" s="728"/>
      <c r="BG116" s="728"/>
      <c r="BH116" s="728"/>
      <c r="BI116" s="728"/>
      <c r="BJ116" s="728"/>
      <c r="BK116" s="728"/>
      <c r="BL116" s="728"/>
      <c r="BM116" s="728"/>
      <c r="BN116" s="728"/>
      <c r="BO116" s="728"/>
      <c r="BP116" s="728"/>
      <c r="BQ116" s="728"/>
      <c r="BR116" s="728"/>
      <c r="BS116" s="728"/>
      <c r="BT116" s="728"/>
      <c r="BU116" s="728"/>
      <c r="BV116" s="728"/>
      <c r="BW116" s="728"/>
      <c r="BX116" s="728"/>
      <c r="BY116" s="728"/>
      <c r="BZ116" s="728"/>
      <c r="CA116" s="728"/>
      <c r="CB116" s="728"/>
      <c r="CC116" s="728"/>
      <c r="CD116" s="728"/>
      <c r="CE116" s="728"/>
      <c r="CF116" s="728"/>
      <c r="CG116" s="728"/>
      <c r="CH116" s="728"/>
      <c r="CI116" s="728"/>
      <c r="CJ116" s="728"/>
      <c r="CK116" s="339"/>
    </row>
    <row r="117" spans="1:89" ht="30" customHeight="1">
      <c r="A117" s="816"/>
      <c r="B117" s="816"/>
      <c r="C117" s="816"/>
      <c r="D117" s="816"/>
      <c r="E117" s="816"/>
      <c r="F117" s="816"/>
      <c r="G117" s="816"/>
      <c r="H117" s="816"/>
      <c r="I117" s="816"/>
      <c r="J117" s="816"/>
      <c r="K117" s="816"/>
      <c r="L117" s="816"/>
      <c r="M117" s="816"/>
      <c r="N117" s="816"/>
      <c r="O117" s="816"/>
      <c r="P117" s="816"/>
      <c r="Q117" s="816"/>
      <c r="R117" s="816"/>
      <c r="S117" s="816"/>
      <c r="T117" s="816"/>
      <c r="U117" s="816"/>
      <c r="V117" s="816"/>
      <c r="W117" s="816"/>
      <c r="X117" s="816"/>
      <c r="Y117" s="816"/>
      <c r="Z117" s="816"/>
      <c r="AA117" s="816"/>
      <c r="AB117" s="816"/>
      <c r="AC117" s="816"/>
      <c r="AD117" s="816"/>
      <c r="AE117" s="816"/>
      <c r="AF117" s="816"/>
      <c r="AG117" s="816"/>
      <c r="AH117" s="816"/>
      <c r="AI117" s="816"/>
      <c r="AJ117" s="816"/>
      <c r="AK117" s="816"/>
      <c r="AL117" s="816"/>
      <c r="AM117" s="816"/>
      <c r="AN117" s="816"/>
      <c r="AO117" s="816"/>
      <c r="AP117" s="816"/>
      <c r="AQ117" s="816"/>
      <c r="AT117" s="728"/>
      <c r="AU117" s="728"/>
      <c r="AV117" s="728"/>
      <c r="AW117" s="728"/>
      <c r="AX117" s="728"/>
      <c r="AY117" s="728"/>
      <c r="AZ117" s="728"/>
      <c r="BA117" s="728"/>
      <c r="BB117" s="728"/>
      <c r="BC117" s="728"/>
      <c r="BD117" s="728"/>
      <c r="BE117" s="728"/>
      <c r="BF117" s="728"/>
      <c r="BG117" s="728"/>
      <c r="BH117" s="728"/>
      <c r="BI117" s="728"/>
      <c r="BJ117" s="728"/>
      <c r="BK117" s="728"/>
      <c r="BL117" s="728"/>
      <c r="BM117" s="728"/>
      <c r="BN117" s="728"/>
      <c r="BO117" s="728"/>
      <c r="BP117" s="728"/>
      <c r="BQ117" s="728"/>
      <c r="BR117" s="728"/>
      <c r="BS117" s="728"/>
      <c r="BT117" s="728"/>
      <c r="BU117" s="728"/>
      <c r="BV117" s="728"/>
      <c r="BW117" s="728"/>
      <c r="BX117" s="728"/>
      <c r="BY117" s="728"/>
      <c r="BZ117" s="728"/>
      <c r="CA117" s="728"/>
      <c r="CB117" s="728"/>
      <c r="CC117" s="728"/>
      <c r="CD117" s="728"/>
      <c r="CE117" s="728"/>
      <c r="CF117" s="728"/>
      <c r="CG117" s="728"/>
      <c r="CH117" s="728"/>
      <c r="CI117" s="728"/>
      <c r="CJ117" s="728"/>
      <c r="CK117" s="339"/>
    </row>
    <row r="118" spans="1:89" ht="30" customHeight="1">
      <c r="A118" s="733" t="s">
        <v>330</v>
      </c>
      <c r="B118" s="733"/>
      <c r="C118" s="734" t="s">
        <v>331</v>
      </c>
      <c r="D118" s="734"/>
      <c r="E118" s="734"/>
      <c r="F118" s="734"/>
      <c r="G118" s="734"/>
      <c r="H118" s="734"/>
      <c r="I118" s="734"/>
      <c r="J118" s="734"/>
      <c r="K118" s="734"/>
      <c r="L118" s="734"/>
      <c r="M118" s="734"/>
      <c r="N118" s="734"/>
      <c r="O118" s="734"/>
      <c r="P118" s="734"/>
      <c r="Q118" s="734"/>
      <c r="R118" s="734"/>
      <c r="S118" s="734"/>
      <c r="T118" s="734"/>
      <c r="U118" s="734"/>
      <c r="V118" s="734"/>
      <c r="W118" s="734"/>
      <c r="X118" s="734"/>
      <c r="Y118" s="734"/>
      <c r="Z118" s="734"/>
      <c r="AA118" s="734"/>
      <c r="AB118" s="734"/>
      <c r="AC118" s="734"/>
      <c r="AD118" s="734"/>
      <c r="AE118" s="734"/>
      <c r="AF118" s="734"/>
      <c r="AG118" s="734"/>
      <c r="AH118" s="734"/>
      <c r="AI118" s="734"/>
      <c r="AJ118" s="734"/>
      <c r="AK118" s="734"/>
      <c r="AL118" s="734"/>
      <c r="AM118" s="734"/>
      <c r="AN118" s="734"/>
      <c r="AO118" s="734"/>
      <c r="AP118" s="734"/>
      <c r="AQ118" s="734"/>
      <c r="AT118" s="736" t="s">
        <v>330</v>
      </c>
      <c r="AU118" s="736"/>
      <c r="AV118" s="737" t="str">
        <f>C118</f>
        <v>法人等（個人、法人又は団体をいう。）が、暴力団（暴力団員による不当な行為の防止等に関する法律（平成３年法律第７７号）第２条第２号に規定する暴力団をいう。以下同じ。）であるとき又は法人等の役員等（個人である場合はその者、法人である場合は役員、団体である場合は代表者、理事等、その他経営に実質的に関与している者をいう。以下同じ。）が、暴力団員（同法第２条第６号に規定する暴力団員をいう。以下同じ。）であるとき。</v>
      </c>
      <c r="AW118" s="737"/>
      <c r="AX118" s="737"/>
      <c r="AY118" s="737"/>
      <c r="AZ118" s="737"/>
      <c r="BA118" s="737"/>
      <c r="BB118" s="737"/>
      <c r="BC118" s="737"/>
      <c r="BD118" s="737"/>
      <c r="BE118" s="737"/>
      <c r="BF118" s="737"/>
      <c r="BG118" s="737"/>
      <c r="BH118" s="737"/>
      <c r="BI118" s="737"/>
      <c r="BJ118" s="737"/>
      <c r="BK118" s="737"/>
      <c r="BL118" s="737"/>
      <c r="BM118" s="737"/>
      <c r="BN118" s="737"/>
      <c r="BO118" s="737"/>
      <c r="BP118" s="737"/>
      <c r="BQ118" s="737"/>
      <c r="BR118" s="737"/>
      <c r="BS118" s="737"/>
      <c r="BT118" s="737"/>
      <c r="BU118" s="737"/>
      <c r="BV118" s="737"/>
      <c r="BW118" s="737"/>
      <c r="BX118" s="737"/>
      <c r="BY118" s="737"/>
      <c r="BZ118" s="737"/>
      <c r="CA118" s="737"/>
      <c r="CB118" s="737"/>
      <c r="CC118" s="737"/>
      <c r="CD118" s="737"/>
      <c r="CE118" s="737"/>
      <c r="CF118" s="737"/>
      <c r="CG118" s="737"/>
      <c r="CH118" s="737"/>
      <c r="CI118" s="737"/>
      <c r="CJ118" s="737"/>
      <c r="CK118" s="339"/>
    </row>
    <row r="119" spans="1:89" ht="30" customHeight="1">
      <c r="A119" s="231"/>
      <c r="B119" s="231"/>
      <c r="C119" s="734"/>
      <c r="D119" s="734"/>
      <c r="E119" s="734"/>
      <c r="F119" s="734"/>
      <c r="G119" s="734"/>
      <c r="H119" s="734"/>
      <c r="I119" s="734"/>
      <c r="J119" s="734"/>
      <c r="K119" s="734"/>
      <c r="L119" s="734"/>
      <c r="M119" s="734"/>
      <c r="N119" s="734"/>
      <c r="O119" s="734"/>
      <c r="P119" s="734"/>
      <c r="Q119" s="734"/>
      <c r="R119" s="734"/>
      <c r="S119" s="734"/>
      <c r="T119" s="734"/>
      <c r="U119" s="734"/>
      <c r="V119" s="734"/>
      <c r="W119" s="734"/>
      <c r="X119" s="734"/>
      <c r="Y119" s="734"/>
      <c r="Z119" s="734"/>
      <c r="AA119" s="734"/>
      <c r="AB119" s="734"/>
      <c r="AC119" s="734"/>
      <c r="AD119" s="734"/>
      <c r="AE119" s="734"/>
      <c r="AF119" s="734"/>
      <c r="AG119" s="734"/>
      <c r="AH119" s="734"/>
      <c r="AI119" s="734"/>
      <c r="AJ119" s="734"/>
      <c r="AK119" s="734"/>
      <c r="AL119" s="734"/>
      <c r="AM119" s="734"/>
      <c r="AN119" s="734"/>
      <c r="AO119" s="734"/>
      <c r="AP119" s="734"/>
      <c r="AQ119" s="734"/>
      <c r="AT119" s="432"/>
      <c r="AU119" s="432"/>
      <c r="AV119" s="737"/>
      <c r="AW119" s="737"/>
      <c r="AX119" s="737"/>
      <c r="AY119" s="737"/>
      <c r="AZ119" s="737"/>
      <c r="BA119" s="737"/>
      <c r="BB119" s="737"/>
      <c r="BC119" s="737"/>
      <c r="BD119" s="737"/>
      <c r="BE119" s="737"/>
      <c r="BF119" s="737"/>
      <c r="BG119" s="737"/>
      <c r="BH119" s="737"/>
      <c r="BI119" s="737"/>
      <c r="BJ119" s="737"/>
      <c r="BK119" s="737"/>
      <c r="BL119" s="737"/>
      <c r="BM119" s="737"/>
      <c r="BN119" s="737"/>
      <c r="BO119" s="737"/>
      <c r="BP119" s="737"/>
      <c r="BQ119" s="737"/>
      <c r="BR119" s="737"/>
      <c r="BS119" s="737"/>
      <c r="BT119" s="737"/>
      <c r="BU119" s="737"/>
      <c r="BV119" s="737"/>
      <c r="BW119" s="737"/>
      <c r="BX119" s="737"/>
      <c r="BY119" s="737"/>
      <c r="BZ119" s="737"/>
      <c r="CA119" s="737"/>
      <c r="CB119" s="737"/>
      <c r="CC119" s="737"/>
      <c r="CD119" s="737"/>
      <c r="CE119" s="737"/>
      <c r="CF119" s="737"/>
      <c r="CG119" s="737"/>
      <c r="CH119" s="737"/>
      <c r="CI119" s="737"/>
      <c r="CJ119" s="737"/>
      <c r="CK119" s="339"/>
    </row>
    <row r="120" spans="1:89" ht="30" customHeight="1">
      <c r="A120" s="231"/>
      <c r="B120" s="231"/>
      <c r="C120" s="734"/>
      <c r="D120" s="734"/>
      <c r="E120" s="734"/>
      <c r="F120" s="734"/>
      <c r="G120" s="734"/>
      <c r="H120" s="734"/>
      <c r="I120" s="734"/>
      <c r="J120" s="734"/>
      <c r="K120" s="734"/>
      <c r="L120" s="734"/>
      <c r="M120" s="734"/>
      <c r="N120" s="734"/>
      <c r="O120" s="734"/>
      <c r="P120" s="734"/>
      <c r="Q120" s="734"/>
      <c r="R120" s="734"/>
      <c r="S120" s="734"/>
      <c r="T120" s="734"/>
      <c r="U120" s="734"/>
      <c r="V120" s="734"/>
      <c r="W120" s="734"/>
      <c r="X120" s="734"/>
      <c r="Y120" s="734"/>
      <c r="Z120" s="734"/>
      <c r="AA120" s="734"/>
      <c r="AB120" s="734"/>
      <c r="AC120" s="734"/>
      <c r="AD120" s="734"/>
      <c r="AE120" s="734"/>
      <c r="AF120" s="734"/>
      <c r="AG120" s="734"/>
      <c r="AH120" s="734"/>
      <c r="AI120" s="734"/>
      <c r="AJ120" s="734"/>
      <c r="AK120" s="734"/>
      <c r="AL120" s="734"/>
      <c r="AM120" s="734"/>
      <c r="AN120" s="734"/>
      <c r="AO120" s="734"/>
      <c r="AP120" s="734"/>
      <c r="AQ120" s="734"/>
      <c r="AT120" s="432"/>
      <c r="AU120" s="432"/>
      <c r="AV120" s="737"/>
      <c r="AW120" s="737"/>
      <c r="AX120" s="737"/>
      <c r="AY120" s="737"/>
      <c r="AZ120" s="737"/>
      <c r="BA120" s="737"/>
      <c r="BB120" s="737"/>
      <c r="BC120" s="737"/>
      <c r="BD120" s="737"/>
      <c r="BE120" s="737"/>
      <c r="BF120" s="737"/>
      <c r="BG120" s="737"/>
      <c r="BH120" s="737"/>
      <c r="BI120" s="737"/>
      <c r="BJ120" s="737"/>
      <c r="BK120" s="737"/>
      <c r="BL120" s="737"/>
      <c r="BM120" s="737"/>
      <c r="BN120" s="737"/>
      <c r="BO120" s="737"/>
      <c r="BP120" s="737"/>
      <c r="BQ120" s="737"/>
      <c r="BR120" s="737"/>
      <c r="BS120" s="737"/>
      <c r="BT120" s="737"/>
      <c r="BU120" s="737"/>
      <c r="BV120" s="737"/>
      <c r="BW120" s="737"/>
      <c r="BX120" s="737"/>
      <c r="BY120" s="737"/>
      <c r="BZ120" s="737"/>
      <c r="CA120" s="737"/>
      <c r="CB120" s="737"/>
      <c r="CC120" s="737"/>
      <c r="CD120" s="737"/>
      <c r="CE120" s="737"/>
      <c r="CF120" s="737"/>
      <c r="CG120" s="737"/>
      <c r="CH120" s="737"/>
      <c r="CI120" s="737"/>
      <c r="CJ120" s="737"/>
      <c r="CK120" s="339"/>
    </row>
    <row r="121" spans="1:89" ht="30" customHeight="1">
      <c r="A121" s="231"/>
      <c r="B121" s="231"/>
      <c r="C121" s="734"/>
      <c r="D121" s="734"/>
      <c r="E121" s="734"/>
      <c r="F121" s="734"/>
      <c r="G121" s="734"/>
      <c r="H121" s="734"/>
      <c r="I121" s="734"/>
      <c r="J121" s="734"/>
      <c r="K121" s="734"/>
      <c r="L121" s="734"/>
      <c r="M121" s="734"/>
      <c r="N121" s="734"/>
      <c r="O121" s="734"/>
      <c r="P121" s="734"/>
      <c r="Q121" s="734"/>
      <c r="R121" s="734"/>
      <c r="S121" s="734"/>
      <c r="T121" s="734"/>
      <c r="U121" s="734"/>
      <c r="V121" s="734"/>
      <c r="W121" s="734"/>
      <c r="X121" s="734"/>
      <c r="Y121" s="734"/>
      <c r="Z121" s="734"/>
      <c r="AA121" s="734"/>
      <c r="AB121" s="734"/>
      <c r="AC121" s="734"/>
      <c r="AD121" s="734"/>
      <c r="AE121" s="734"/>
      <c r="AF121" s="734"/>
      <c r="AG121" s="734"/>
      <c r="AH121" s="734"/>
      <c r="AI121" s="734"/>
      <c r="AJ121" s="734"/>
      <c r="AK121" s="734"/>
      <c r="AL121" s="734"/>
      <c r="AM121" s="734"/>
      <c r="AN121" s="734"/>
      <c r="AO121" s="734"/>
      <c r="AP121" s="734"/>
      <c r="AQ121" s="734"/>
      <c r="AT121" s="432"/>
      <c r="AU121" s="432"/>
      <c r="AV121" s="737"/>
      <c r="AW121" s="737"/>
      <c r="AX121" s="737"/>
      <c r="AY121" s="737"/>
      <c r="AZ121" s="737"/>
      <c r="BA121" s="737"/>
      <c r="BB121" s="737"/>
      <c r="BC121" s="737"/>
      <c r="BD121" s="737"/>
      <c r="BE121" s="737"/>
      <c r="BF121" s="737"/>
      <c r="BG121" s="737"/>
      <c r="BH121" s="737"/>
      <c r="BI121" s="737"/>
      <c r="BJ121" s="737"/>
      <c r="BK121" s="737"/>
      <c r="BL121" s="737"/>
      <c r="BM121" s="737"/>
      <c r="BN121" s="737"/>
      <c r="BO121" s="737"/>
      <c r="BP121" s="737"/>
      <c r="BQ121" s="737"/>
      <c r="BR121" s="737"/>
      <c r="BS121" s="737"/>
      <c r="BT121" s="737"/>
      <c r="BU121" s="737"/>
      <c r="BV121" s="737"/>
      <c r="BW121" s="737"/>
      <c r="BX121" s="737"/>
      <c r="BY121" s="737"/>
      <c r="BZ121" s="737"/>
      <c r="CA121" s="737"/>
      <c r="CB121" s="737"/>
      <c r="CC121" s="737"/>
      <c r="CD121" s="737"/>
      <c r="CE121" s="737"/>
      <c r="CF121" s="737"/>
      <c r="CG121" s="737"/>
      <c r="CH121" s="737"/>
      <c r="CI121" s="737"/>
      <c r="CJ121" s="737"/>
      <c r="CK121" s="339"/>
    </row>
    <row r="122" spans="1:89" ht="30" customHeight="1">
      <c r="A122" s="228" t="s">
        <v>48</v>
      </c>
      <c r="B122" s="228"/>
      <c r="C122" s="228"/>
      <c r="D122" s="49"/>
      <c r="E122" s="49"/>
      <c r="F122" s="50"/>
      <c r="G122" s="50"/>
      <c r="H122" s="228"/>
      <c r="I122" s="228"/>
      <c r="J122" s="228"/>
      <c r="K122" s="228"/>
      <c r="L122" s="228"/>
      <c r="M122" s="228"/>
      <c r="N122" s="228"/>
      <c r="O122" s="228"/>
      <c r="P122" s="228"/>
      <c r="Q122" s="228"/>
      <c r="R122" s="228"/>
      <c r="S122" s="228"/>
      <c r="T122" s="228"/>
      <c r="U122" s="228"/>
      <c r="V122" s="228"/>
      <c r="W122" s="228"/>
      <c r="X122" s="228"/>
      <c r="Y122" s="228"/>
      <c r="Z122" s="228"/>
      <c r="AA122" s="228"/>
      <c r="AB122" s="228"/>
      <c r="AC122" s="228"/>
      <c r="AD122" s="228"/>
      <c r="AE122" s="228"/>
      <c r="AF122" s="228"/>
      <c r="AG122" s="228"/>
      <c r="AH122" s="228"/>
      <c r="AI122" s="228"/>
      <c r="AJ122" s="228"/>
      <c r="AK122" s="228"/>
      <c r="AL122" s="228"/>
      <c r="AM122" s="228"/>
      <c r="AN122" s="228"/>
      <c r="AO122" s="228"/>
      <c r="AP122" s="228"/>
      <c r="AQ122" s="228"/>
      <c r="AT122" s="371" t="s">
        <v>48</v>
      </c>
      <c r="AU122" s="371"/>
      <c r="AV122" s="371"/>
      <c r="AW122" s="427"/>
      <c r="AX122" s="427"/>
      <c r="AY122" s="429"/>
      <c r="AZ122" s="429"/>
      <c r="BA122" s="371"/>
      <c r="BB122" s="371"/>
      <c r="BC122" s="371"/>
      <c r="BD122" s="371"/>
      <c r="BE122" s="371"/>
      <c r="BF122" s="371"/>
      <c r="BG122" s="371"/>
      <c r="BH122" s="371"/>
      <c r="BI122" s="371"/>
      <c r="BJ122" s="371"/>
      <c r="BK122" s="371"/>
      <c r="BL122" s="371"/>
      <c r="BM122" s="371"/>
      <c r="BN122" s="371"/>
      <c r="BO122" s="371"/>
      <c r="BP122" s="371"/>
      <c r="BQ122" s="371"/>
      <c r="BR122" s="371"/>
      <c r="BS122" s="371"/>
      <c r="BT122" s="371"/>
      <c r="BU122" s="371"/>
      <c r="BV122" s="371"/>
      <c r="BW122" s="371"/>
      <c r="BX122" s="371"/>
      <c r="BY122" s="371"/>
      <c r="BZ122" s="371"/>
      <c r="CA122" s="371"/>
      <c r="CB122" s="371"/>
      <c r="CC122" s="371"/>
      <c r="CD122" s="371"/>
      <c r="CE122" s="371"/>
      <c r="CF122" s="371"/>
      <c r="CG122" s="371"/>
      <c r="CH122" s="371"/>
      <c r="CI122" s="371"/>
      <c r="CJ122" s="371"/>
      <c r="CK122" s="339"/>
    </row>
    <row r="123" spans="1:89" ht="30" customHeight="1">
      <c r="A123" s="733" t="s">
        <v>332</v>
      </c>
      <c r="B123" s="733"/>
      <c r="C123" s="735" t="s">
        <v>333</v>
      </c>
      <c r="D123" s="735"/>
      <c r="E123" s="735"/>
      <c r="F123" s="735"/>
      <c r="G123" s="735"/>
      <c r="H123" s="735"/>
      <c r="I123" s="735"/>
      <c r="J123" s="735"/>
      <c r="K123" s="735"/>
      <c r="L123" s="735"/>
      <c r="M123" s="735"/>
      <c r="N123" s="735"/>
      <c r="O123" s="735"/>
      <c r="P123" s="735"/>
      <c r="Q123" s="735"/>
      <c r="R123" s="735"/>
      <c r="S123" s="735"/>
      <c r="T123" s="735"/>
      <c r="U123" s="735"/>
      <c r="V123" s="735"/>
      <c r="W123" s="735"/>
      <c r="X123" s="735"/>
      <c r="Y123" s="735"/>
      <c r="Z123" s="735"/>
      <c r="AA123" s="735"/>
      <c r="AB123" s="735"/>
      <c r="AC123" s="735"/>
      <c r="AD123" s="735"/>
      <c r="AE123" s="735"/>
      <c r="AF123" s="735"/>
      <c r="AG123" s="735"/>
      <c r="AH123" s="735"/>
      <c r="AI123" s="735"/>
      <c r="AJ123" s="735"/>
      <c r="AK123" s="735"/>
      <c r="AL123" s="735"/>
      <c r="AM123" s="735"/>
      <c r="AN123" s="735"/>
      <c r="AO123" s="735"/>
      <c r="AP123" s="735"/>
      <c r="AQ123" s="227"/>
      <c r="AT123" s="736" t="s">
        <v>332</v>
      </c>
      <c r="AU123" s="736"/>
      <c r="AV123" s="726" t="str">
        <f>C123</f>
        <v>役員等が、自己、自社若しくは第三者の不正の利益を図る目的又は第三者に損害を加える目的をもって、暴力団又は暴力団員を利用するなどしているとき。</v>
      </c>
      <c r="AW123" s="726"/>
      <c r="AX123" s="726"/>
      <c r="AY123" s="726"/>
      <c r="AZ123" s="726"/>
      <c r="BA123" s="726"/>
      <c r="BB123" s="726"/>
      <c r="BC123" s="726"/>
      <c r="BD123" s="726"/>
      <c r="BE123" s="726"/>
      <c r="BF123" s="726"/>
      <c r="BG123" s="726"/>
      <c r="BH123" s="726"/>
      <c r="BI123" s="726"/>
      <c r="BJ123" s="726"/>
      <c r="BK123" s="726"/>
      <c r="BL123" s="726"/>
      <c r="BM123" s="726"/>
      <c r="BN123" s="726"/>
      <c r="BO123" s="726"/>
      <c r="BP123" s="726"/>
      <c r="BQ123" s="726"/>
      <c r="BR123" s="726"/>
      <c r="BS123" s="726"/>
      <c r="BT123" s="726"/>
      <c r="BU123" s="726"/>
      <c r="BV123" s="726"/>
      <c r="BW123" s="726"/>
      <c r="BX123" s="726"/>
      <c r="BY123" s="726"/>
      <c r="BZ123" s="726"/>
      <c r="CA123" s="726"/>
      <c r="CB123" s="726"/>
      <c r="CC123" s="726"/>
      <c r="CD123" s="726"/>
      <c r="CE123" s="726"/>
      <c r="CF123" s="726"/>
      <c r="CG123" s="726"/>
      <c r="CH123" s="726"/>
      <c r="CI123" s="726"/>
      <c r="CJ123" s="433"/>
      <c r="CK123" s="339"/>
    </row>
    <row r="124" spans="1:89" ht="30" customHeight="1">
      <c r="A124" s="227"/>
      <c r="B124" s="229"/>
      <c r="C124" s="735"/>
      <c r="D124" s="735"/>
      <c r="E124" s="735"/>
      <c r="F124" s="735"/>
      <c r="G124" s="735"/>
      <c r="H124" s="735"/>
      <c r="I124" s="735"/>
      <c r="J124" s="735"/>
      <c r="K124" s="735"/>
      <c r="L124" s="735"/>
      <c r="M124" s="735"/>
      <c r="N124" s="735"/>
      <c r="O124" s="735"/>
      <c r="P124" s="735"/>
      <c r="Q124" s="735"/>
      <c r="R124" s="735"/>
      <c r="S124" s="735"/>
      <c r="T124" s="735"/>
      <c r="U124" s="735"/>
      <c r="V124" s="735"/>
      <c r="W124" s="735"/>
      <c r="X124" s="735"/>
      <c r="Y124" s="735"/>
      <c r="Z124" s="735"/>
      <c r="AA124" s="735"/>
      <c r="AB124" s="735"/>
      <c r="AC124" s="735"/>
      <c r="AD124" s="735"/>
      <c r="AE124" s="735"/>
      <c r="AF124" s="735"/>
      <c r="AG124" s="735"/>
      <c r="AH124" s="735"/>
      <c r="AI124" s="735"/>
      <c r="AJ124" s="735"/>
      <c r="AK124" s="735"/>
      <c r="AL124" s="735"/>
      <c r="AM124" s="735"/>
      <c r="AN124" s="735"/>
      <c r="AO124" s="735"/>
      <c r="AP124" s="735"/>
      <c r="AQ124" s="227"/>
      <c r="AT124" s="433"/>
      <c r="AU124" s="339"/>
      <c r="AV124" s="726"/>
      <c r="AW124" s="726"/>
      <c r="AX124" s="726"/>
      <c r="AY124" s="726"/>
      <c r="AZ124" s="726"/>
      <c r="BA124" s="726"/>
      <c r="BB124" s="726"/>
      <c r="BC124" s="726"/>
      <c r="BD124" s="726"/>
      <c r="BE124" s="726"/>
      <c r="BF124" s="726"/>
      <c r="BG124" s="726"/>
      <c r="BH124" s="726"/>
      <c r="BI124" s="726"/>
      <c r="BJ124" s="726"/>
      <c r="BK124" s="726"/>
      <c r="BL124" s="726"/>
      <c r="BM124" s="726"/>
      <c r="BN124" s="726"/>
      <c r="BO124" s="726"/>
      <c r="BP124" s="726"/>
      <c r="BQ124" s="726"/>
      <c r="BR124" s="726"/>
      <c r="BS124" s="726"/>
      <c r="BT124" s="726"/>
      <c r="BU124" s="726"/>
      <c r="BV124" s="726"/>
      <c r="BW124" s="726"/>
      <c r="BX124" s="726"/>
      <c r="BY124" s="726"/>
      <c r="BZ124" s="726"/>
      <c r="CA124" s="726"/>
      <c r="CB124" s="726"/>
      <c r="CC124" s="726"/>
      <c r="CD124" s="726"/>
      <c r="CE124" s="726"/>
      <c r="CF124" s="726"/>
      <c r="CG124" s="726"/>
      <c r="CH124" s="726"/>
      <c r="CI124" s="726"/>
      <c r="CJ124" s="433"/>
      <c r="CK124" s="339"/>
    </row>
    <row r="125" spans="1:89" ht="30" customHeight="1">
      <c r="A125" s="227"/>
      <c r="B125" s="229"/>
      <c r="C125" s="735"/>
      <c r="D125" s="735"/>
      <c r="E125" s="735"/>
      <c r="F125" s="735"/>
      <c r="G125" s="735"/>
      <c r="H125" s="735"/>
      <c r="I125" s="735"/>
      <c r="J125" s="735"/>
      <c r="K125" s="735"/>
      <c r="L125" s="735"/>
      <c r="M125" s="735"/>
      <c r="N125" s="735"/>
      <c r="O125" s="735"/>
      <c r="P125" s="735"/>
      <c r="Q125" s="735"/>
      <c r="R125" s="735"/>
      <c r="S125" s="735"/>
      <c r="T125" s="735"/>
      <c r="U125" s="735"/>
      <c r="V125" s="735"/>
      <c r="W125" s="735"/>
      <c r="X125" s="735"/>
      <c r="Y125" s="735"/>
      <c r="Z125" s="735"/>
      <c r="AA125" s="735"/>
      <c r="AB125" s="735"/>
      <c r="AC125" s="735"/>
      <c r="AD125" s="735"/>
      <c r="AE125" s="735"/>
      <c r="AF125" s="735"/>
      <c r="AG125" s="735"/>
      <c r="AH125" s="735"/>
      <c r="AI125" s="735"/>
      <c r="AJ125" s="735"/>
      <c r="AK125" s="735"/>
      <c r="AL125" s="735"/>
      <c r="AM125" s="735"/>
      <c r="AN125" s="735"/>
      <c r="AO125" s="735"/>
      <c r="AP125" s="735"/>
      <c r="AQ125" s="227"/>
      <c r="AT125" s="433"/>
      <c r="AU125" s="339"/>
      <c r="AV125" s="726"/>
      <c r="AW125" s="726"/>
      <c r="AX125" s="726"/>
      <c r="AY125" s="726"/>
      <c r="AZ125" s="726"/>
      <c r="BA125" s="726"/>
      <c r="BB125" s="726"/>
      <c r="BC125" s="726"/>
      <c r="BD125" s="726"/>
      <c r="BE125" s="726"/>
      <c r="BF125" s="726"/>
      <c r="BG125" s="726"/>
      <c r="BH125" s="726"/>
      <c r="BI125" s="726"/>
      <c r="BJ125" s="726"/>
      <c r="BK125" s="726"/>
      <c r="BL125" s="726"/>
      <c r="BM125" s="726"/>
      <c r="BN125" s="726"/>
      <c r="BO125" s="726"/>
      <c r="BP125" s="726"/>
      <c r="BQ125" s="726"/>
      <c r="BR125" s="726"/>
      <c r="BS125" s="726"/>
      <c r="BT125" s="726"/>
      <c r="BU125" s="726"/>
      <c r="BV125" s="726"/>
      <c r="BW125" s="726"/>
      <c r="BX125" s="726"/>
      <c r="BY125" s="726"/>
      <c r="BZ125" s="726"/>
      <c r="CA125" s="726"/>
      <c r="CB125" s="726"/>
      <c r="CC125" s="726"/>
      <c r="CD125" s="726"/>
      <c r="CE125" s="726"/>
      <c r="CF125" s="726"/>
      <c r="CG125" s="726"/>
      <c r="CH125" s="726"/>
      <c r="CI125" s="726"/>
      <c r="CJ125" s="433"/>
      <c r="CK125" s="339"/>
    </row>
    <row r="126" spans="1:89" ht="30" customHeight="1">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c r="W126" s="227"/>
      <c r="X126" s="227"/>
      <c r="Y126" s="227"/>
      <c r="Z126" s="227"/>
      <c r="AA126" s="227"/>
      <c r="AB126" s="227"/>
      <c r="AC126" s="227"/>
      <c r="AD126" s="227"/>
      <c r="AE126" s="227"/>
      <c r="AF126" s="227"/>
      <c r="AG126" s="227"/>
      <c r="AH126" s="227"/>
      <c r="AI126" s="227"/>
      <c r="AJ126" s="227"/>
      <c r="AK126" s="227"/>
      <c r="AL126" s="227"/>
      <c r="AM126" s="227"/>
      <c r="AN126" s="227"/>
      <c r="AO126" s="227"/>
      <c r="AP126" s="227"/>
      <c r="AQ126" s="227"/>
      <c r="AT126" s="433"/>
      <c r="AU126" s="433"/>
      <c r="AV126" s="433"/>
      <c r="AW126" s="433"/>
      <c r="AX126" s="433"/>
      <c r="AY126" s="433"/>
      <c r="AZ126" s="433"/>
      <c r="BA126" s="433"/>
      <c r="BB126" s="433"/>
      <c r="BC126" s="433"/>
      <c r="BD126" s="433"/>
      <c r="BE126" s="433"/>
      <c r="BF126" s="433"/>
      <c r="BG126" s="433"/>
      <c r="BH126" s="433"/>
      <c r="BI126" s="433"/>
      <c r="BJ126" s="433"/>
      <c r="BK126" s="433"/>
      <c r="BL126" s="433"/>
      <c r="BM126" s="433"/>
      <c r="BN126" s="433"/>
      <c r="BO126" s="433"/>
      <c r="BP126" s="433"/>
      <c r="BQ126" s="433"/>
      <c r="BR126" s="433"/>
      <c r="BS126" s="433"/>
      <c r="BT126" s="433"/>
      <c r="BU126" s="433"/>
      <c r="BV126" s="433"/>
      <c r="BW126" s="433"/>
      <c r="BX126" s="433"/>
      <c r="BY126" s="433"/>
      <c r="BZ126" s="433"/>
      <c r="CA126" s="433"/>
      <c r="CB126" s="433"/>
      <c r="CC126" s="433"/>
      <c r="CD126" s="433"/>
      <c r="CE126" s="433"/>
      <c r="CF126" s="433"/>
      <c r="CG126" s="433"/>
      <c r="CH126" s="433"/>
      <c r="CI126" s="433"/>
      <c r="CJ126" s="433"/>
      <c r="CK126" s="339"/>
    </row>
    <row r="127" spans="1:89" ht="30" customHeight="1">
      <c r="A127" s="29"/>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T127" s="430"/>
      <c r="AU127" s="430"/>
      <c r="AV127" s="430"/>
      <c r="AW127" s="430"/>
      <c r="AX127" s="430"/>
      <c r="AY127" s="430"/>
      <c r="AZ127" s="430"/>
      <c r="BA127" s="430"/>
      <c r="BB127" s="430"/>
      <c r="BC127" s="430"/>
      <c r="BD127" s="430"/>
      <c r="BE127" s="430"/>
      <c r="BF127" s="430"/>
      <c r="BG127" s="430"/>
      <c r="BH127" s="430"/>
      <c r="BI127" s="430"/>
      <c r="BJ127" s="430"/>
      <c r="BK127" s="430"/>
      <c r="BL127" s="430"/>
      <c r="BM127" s="430"/>
      <c r="BN127" s="430"/>
      <c r="BO127" s="430"/>
      <c r="BP127" s="430"/>
      <c r="BQ127" s="430"/>
      <c r="BR127" s="430"/>
      <c r="BS127" s="430"/>
      <c r="BT127" s="430"/>
      <c r="BU127" s="430"/>
      <c r="BV127" s="430"/>
      <c r="BW127" s="430"/>
      <c r="BX127" s="430"/>
      <c r="BY127" s="430"/>
      <c r="BZ127" s="430"/>
      <c r="CA127" s="430"/>
      <c r="CB127" s="430"/>
      <c r="CC127" s="430"/>
      <c r="CD127" s="430"/>
      <c r="CE127" s="430"/>
      <c r="CF127" s="430"/>
      <c r="CG127" s="430"/>
      <c r="CH127" s="430"/>
      <c r="CI127" s="430"/>
      <c r="CJ127" s="430"/>
      <c r="CK127" s="339"/>
    </row>
    <row r="128" spans="1:89" ht="30" customHeight="1">
      <c r="A128" s="733" t="s">
        <v>334</v>
      </c>
      <c r="B128" s="733"/>
      <c r="C128" s="734" t="s">
        <v>335</v>
      </c>
      <c r="D128" s="734"/>
      <c r="E128" s="734"/>
      <c r="F128" s="734"/>
      <c r="G128" s="734"/>
      <c r="H128" s="734"/>
      <c r="I128" s="734"/>
      <c r="J128" s="734"/>
      <c r="K128" s="734"/>
      <c r="L128" s="734"/>
      <c r="M128" s="734"/>
      <c r="N128" s="734"/>
      <c r="O128" s="734"/>
      <c r="P128" s="734"/>
      <c r="Q128" s="734"/>
      <c r="R128" s="734"/>
      <c r="S128" s="734"/>
      <c r="T128" s="734"/>
      <c r="U128" s="734"/>
      <c r="V128" s="734"/>
      <c r="W128" s="734"/>
      <c r="X128" s="734"/>
      <c r="Y128" s="734"/>
      <c r="Z128" s="734"/>
      <c r="AA128" s="734"/>
      <c r="AB128" s="734"/>
      <c r="AC128" s="734"/>
      <c r="AD128" s="734"/>
      <c r="AE128" s="734"/>
      <c r="AF128" s="734"/>
      <c r="AG128" s="734"/>
      <c r="AH128" s="734"/>
      <c r="AI128" s="734"/>
      <c r="AJ128" s="734"/>
      <c r="AK128" s="734"/>
      <c r="AL128" s="734"/>
      <c r="AM128" s="734"/>
      <c r="AN128" s="734"/>
      <c r="AO128" s="734"/>
      <c r="AP128" s="734"/>
      <c r="AQ128" s="227"/>
      <c r="AT128" s="736" t="s">
        <v>334</v>
      </c>
      <c r="AU128" s="736"/>
      <c r="AV128" s="737" t="str">
        <f>C128</f>
        <v>役員等が、暴力団又は暴力団員に対して、資金等を供給し、又は便宜を供与するなど直接的あるいは積極的に暴力団の維持、運営に協力し、若しくは関与しているとき。</v>
      </c>
      <c r="AW128" s="737"/>
      <c r="AX128" s="737"/>
      <c r="AY128" s="737"/>
      <c r="AZ128" s="737"/>
      <c r="BA128" s="737"/>
      <c r="BB128" s="737"/>
      <c r="BC128" s="737"/>
      <c r="BD128" s="737"/>
      <c r="BE128" s="737"/>
      <c r="BF128" s="737"/>
      <c r="BG128" s="737"/>
      <c r="BH128" s="737"/>
      <c r="BI128" s="737"/>
      <c r="BJ128" s="737"/>
      <c r="BK128" s="737"/>
      <c r="BL128" s="737"/>
      <c r="BM128" s="737"/>
      <c r="BN128" s="737"/>
      <c r="BO128" s="737"/>
      <c r="BP128" s="737"/>
      <c r="BQ128" s="737"/>
      <c r="BR128" s="737"/>
      <c r="BS128" s="737"/>
      <c r="BT128" s="737"/>
      <c r="BU128" s="737"/>
      <c r="BV128" s="737"/>
      <c r="BW128" s="737"/>
      <c r="BX128" s="737"/>
      <c r="BY128" s="737"/>
      <c r="BZ128" s="737"/>
      <c r="CA128" s="737"/>
      <c r="CB128" s="737"/>
      <c r="CC128" s="737"/>
      <c r="CD128" s="737"/>
      <c r="CE128" s="737"/>
      <c r="CF128" s="737"/>
      <c r="CG128" s="737"/>
      <c r="CH128" s="737"/>
      <c r="CI128" s="737"/>
      <c r="CJ128" s="433"/>
      <c r="CK128" s="339"/>
    </row>
    <row r="129" spans="1:89" ht="30" customHeight="1">
      <c r="A129" s="232"/>
      <c r="B129" s="233"/>
      <c r="C129" s="734"/>
      <c r="D129" s="734"/>
      <c r="E129" s="734"/>
      <c r="F129" s="734"/>
      <c r="G129" s="734"/>
      <c r="H129" s="734"/>
      <c r="I129" s="734"/>
      <c r="J129" s="734"/>
      <c r="K129" s="734"/>
      <c r="L129" s="734"/>
      <c r="M129" s="734"/>
      <c r="N129" s="734"/>
      <c r="O129" s="734"/>
      <c r="P129" s="734"/>
      <c r="Q129" s="734"/>
      <c r="R129" s="734"/>
      <c r="S129" s="734"/>
      <c r="T129" s="734"/>
      <c r="U129" s="734"/>
      <c r="V129" s="734"/>
      <c r="W129" s="734"/>
      <c r="X129" s="734"/>
      <c r="Y129" s="734"/>
      <c r="Z129" s="734"/>
      <c r="AA129" s="734"/>
      <c r="AB129" s="734"/>
      <c r="AC129" s="734"/>
      <c r="AD129" s="734"/>
      <c r="AE129" s="734"/>
      <c r="AF129" s="734"/>
      <c r="AG129" s="734"/>
      <c r="AH129" s="734"/>
      <c r="AI129" s="734"/>
      <c r="AJ129" s="734"/>
      <c r="AK129" s="734"/>
      <c r="AL129" s="734"/>
      <c r="AM129" s="734"/>
      <c r="AN129" s="734"/>
      <c r="AO129" s="734"/>
      <c r="AP129" s="734"/>
      <c r="AQ129" s="227"/>
      <c r="AT129" s="434"/>
      <c r="AU129" s="435"/>
      <c r="AV129" s="737"/>
      <c r="AW129" s="737"/>
      <c r="AX129" s="737"/>
      <c r="AY129" s="737"/>
      <c r="AZ129" s="737"/>
      <c r="BA129" s="737"/>
      <c r="BB129" s="737"/>
      <c r="BC129" s="737"/>
      <c r="BD129" s="737"/>
      <c r="BE129" s="737"/>
      <c r="BF129" s="737"/>
      <c r="BG129" s="737"/>
      <c r="BH129" s="737"/>
      <c r="BI129" s="737"/>
      <c r="BJ129" s="737"/>
      <c r="BK129" s="737"/>
      <c r="BL129" s="737"/>
      <c r="BM129" s="737"/>
      <c r="BN129" s="737"/>
      <c r="BO129" s="737"/>
      <c r="BP129" s="737"/>
      <c r="BQ129" s="737"/>
      <c r="BR129" s="737"/>
      <c r="BS129" s="737"/>
      <c r="BT129" s="737"/>
      <c r="BU129" s="737"/>
      <c r="BV129" s="737"/>
      <c r="BW129" s="737"/>
      <c r="BX129" s="737"/>
      <c r="BY129" s="737"/>
      <c r="BZ129" s="737"/>
      <c r="CA129" s="737"/>
      <c r="CB129" s="737"/>
      <c r="CC129" s="737"/>
      <c r="CD129" s="737"/>
      <c r="CE129" s="737"/>
      <c r="CF129" s="737"/>
      <c r="CG129" s="737"/>
      <c r="CH129" s="737"/>
      <c r="CI129" s="737"/>
      <c r="CJ129" s="433"/>
      <c r="CK129" s="339"/>
    </row>
    <row r="130" spans="1:89" ht="30" customHeight="1">
      <c r="A130" s="227"/>
      <c r="B130" s="229"/>
      <c r="C130" s="229"/>
      <c r="D130" s="229"/>
      <c r="E130" s="229"/>
      <c r="F130" s="229"/>
      <c r="G130" s="229"/>
      <c r="H130" s="229"/>
      <c r="I130" s="229"/>
      <c r="J130" s="229"/>
      <c r="K130" s="229"/>
      <c r="L130" s="229"/>
      <c r="M130" s="229"/>
      <c r="N130" s="229"/>
      <c r="O130" s="229"/>
      <c r="P130" s="229"/>
      <c r="Q130" s="229"/>
      <c r="R130" s="229"/>
      <c r="S130" s="229"/>
      <c r="T130" s="229"/>
      <c r="U130" s="229"/>
      <c r="V130" s="229"/>
      <c r="W130" s="229"/>
      <c r="X130" s="229"/>
      <c r="Y130" s="229"/>
      <c r="Z130" s="229"/>
      <c r="AA130" s="229"/>
      <c r="AB130" s="229"/>
      <c r="AC130" s="229"/>
      <c r="AD130" s="229"/>
      <c r="AE130" s="229"/>
      <c r="AF130" s="229"/>
      <c r="AG130" s="229"/>
      <c r="AH130" s="229"/>
      <c r="AI130" s="229"/>
      <c r="AJ130" s="229"/>
      <c r="AK130" s="229"/>
      <c r="AL130" s="229"/>
      <c r="AM130" s="229"/>
      <c r="AN130" s="229"/>
      <c r="AO130" s="229"/>
      <c r="AP130" s="229"/>
      <c r="AQ130" s="227"/>
      <c r="AT130" s="433"/>
      <c r="AU130" s="339"/>
      <c r="AV130" s="339"/>
      <c r="AW130" s="339"/>
      <c r="AX130" s="339"/>
      <c r="AY130" s="339"/>
      <c r="AZ130" s="339"/>
      <c r="BA130" s="339"/>
      <c r="BB130" s="339"/>
      <c r="BC130" s="339"/>
      <c r="BD130" s="339"/>
      <c r="BE130" s="339"/>
      <c r="BF130" s="339"/>
      <c r="BG130" s="339"/>
      <c r="BH130" s="339"/>
      <c r="BI130" s="339"/>
      <c r="BJ130" s="339"/>
      <c r="BK130" s="339"/>
      <c r="BL130" s="339"/>
      <c r="BM130" s="339"/>
      <c r="BN130" s="339"/>
      <c r="BO130" s="339"/>
      <c r="BP130" s="339"/>
      <c r="BQ130" s="339"/>
      <c r="BR130" s="339"/>
      <c r="BS130" s="339"/>
      <c r="BT130" s="339"/>
      <c r="BU130" s="339"/>
      <c r="BV130" s="339"/>
      <c r="BW130" s="339"/>
      <c r="BX130" s="339"/>
      <c r="BY130" s="339"/>
      <c r="BZ130" s="339"/>
      <c r="CA130" s="339"/>
      <c r="CB130" s="339"/>
      <c r="CC130" s="339"/>
      <c r="CD130" s="339"/>
      <c r="CE130" s="339"/>
      <c r="CF130" s="339"/>
      <c r="CG130" s="339"/>
      <c r="CH130" s="339"/>
      <c r="CI130" s="339"/>
      <c r="CJ130" s="433"/>
      <c r="CK130" s="339"/>
    </row>
    <row r="131" spans="1:89" ht="30" customHeight="1">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c r="W131" s="227"/>
      <c r="X131" s="227"/>
      <c r="Y131" s="227"/>
      <c r="Z131" s="227"/>
      <c r="AA131" s="227"/>
      <c r="AB131" s="227"/>
      <c r="AC131" s="227"/>
      <c r="AD131" s="227"/>
      <c r="AE131" s="227"/>
      <c r="AF131" s="227"/>
      <c r="AG131" s="227"/>
      <c r="AH131" s="227"/>
      <c r="AI131" s="227"/>
      <c r="AJ131" s="227"/>
      <c r="AK131" s="227"/>
      <c r="AL131" s="227"/>
      <c r="AM131" s="227"/>
      <c r="AN131" s="227"/>
      <c r="AO131" s="227"/>
      <c r="AP131" s="227"/>
      <c r="AQ131" s="227"/>
      <c r="AT131" s="433"/>
      <c r="AU131" s="433"/>
      <c r="AV131" s="433"/>
      <c r="AW131" s="433"/>
      <c r="AX131" s="433"/>
      <c r="AY131" s="433"/>
      <c r="AZ131" s="433"/>
      <c r="BA131" s="433"/>
      <c r="BB131" s="433"/>
      <c r="BC131" s="433"/>
      <c r="BD131" s="433"/>
      <c r="BE131" s="433"/>
      <c r="BF131" s="433"/>
      <c r="BG131" s="433"/>
      <c r="BH131" s="433"/>
      <c r="BI131" s="433"/>
      <c r="BJ131" s="433"/>
      <c r="BK131" s="433"/>
      <c r="BL131" s="433"/>
      <c r="BM131" s="433"/>
      <c r="BN131" s="433"/>
      <c r="BO131" s="433"/>
      <c r="BP131" s="433"/>
      <c r="BQ131" s="433"/>
      <c r="BR131" s="433"/>
      <c r="BS131" s="433"/>
      <c r="BT131" s="433"/>
      <c r="BU131" s="433"/>
      <c r="BV131" s="433"/>
      <c r="BW131" s="433"/>
      <c r="BX131" s="433"/>
      <c r="BY131" s="433"/>
      <c r="BZ131" s="433"/>
      <c r="CA131" s="433"/>
      <c r="CB131" s="433"/>
      <c r="CC131" s="433"/>
      <c r="CD131" s="433"/>
      <c r="CE131" s="433"/>
      <c r="CF131" s="433"/>
      <c r="CG131" s="433"/>
      <c r="CH131" s="433"/>
      <c r="CI131" s="433"/>
      <c r="CJ131" s="433"/>
      <c r="CK131" s="339"/>
    </row>
    <row r="132" spans="1:89" ht="30" customHeight="1">
      <c r="A132" s="19"/>
      <c r="B132" s="19"/>
      <c r="C132" s="19"/>
      <c r="D132" s="49"/>
      <c r="E132" s="49"/>
      <c r="F132" s="50"/>
      <c r="G132" s="50"/>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T132" s="371"/>
      <c r="AU132" s="371"/>
      <c r="AV132" s="371"/>
      <c r="AW132" s="427"/>
      <c r="AX132" s="427"/>
      <c r="AY132" s="429"/>
      <c r="AZ132" s="429"/>
      <c r="BA132" s="371"/>
      <c r="BB132" s="371"/>
      <c r="BC132" s="371"/>
      <c r="BD132" s="371"/>
      <c r="BE132" s="371"/>
      <c r="BF132" s="371"/>
      <c r="BG132" s="371"/>
      <c r="BH132" s="371"/>
      <c r="BI132" s="371"/>
      <c r="BJ132" s="371"/>
      <c r="BK132" s="371"/>
      <c r="BL132" s="371"/>
      <c r="BM132" s="371"/>
      <c r="BN132" s="371"/>
      <c r="BO132" s="371"/>
      <c r="BP132" s="371"/>
      <c r="BQ132" s="371"/>
      <c r="BR132" s="371"/>
      <c r="BS132" s="371"/>
      <c r="BT132" s="371"/>
      <c r="BU132" s="371"/>
      <c r="BV132" s="371"/>
      <c r="BW132" s="371"/>
      <c r="BX132" s="371"/>
      <c r="BY132" s="371"/>
      <c r="BZ132" s="371"/>
      <c r="CA132" s="371"/>
      <c r="CB132" s="371"/>
      <c r="CC132" s="371"/>
      <c r="CD132" s="371"/>
      <c r="CE132" s="371"/>
      <c r="CF132" s="371"/>
      <c r="CG132" s="371"/>
      <c r="CH132" s="371"/>
      <c r="CI132" s="371"/>
      <c r="CJ132" s="371"/>
      <c r="CK132" s="339"/>
    </row>
    <row r="133" spans="1:89" ht="30" customHeight="1">
      <c r="A133" s="733" t="s">
        <v>336</v>
      </c>
      <c r="B133" s="733"/>
      <c r="C133" s="735" t="s">
        <v>337</v>
      </c>
      <c r="D133" s="735"/>
      <c r="E133" s="735"/>
      <c r="F133" s="735"/>
      <c r="G133" s="735"/>
      <c r="H133" s="735"/>
      <c r="I133" s="735"/>
      <c r="J133" s="735"/>
      <c r="K133" s="735"/>
      <c r="L133" s="735"/>
      <c r="M133" s="735"/>
      <c r="N133" s="735"/>
      <c r="O133" s="735"/>
      <c r="P133" s="735"/>
      <c r="Q133" s="735"/>
      <c r="R133" s="735"/>
      <c r="S133" s="735"/>
      <c r="T133" s="735"/>
      <c r="U133" s="735"/>
      <c r="V133" s="735"/>
      <c r="W133" s="735"/>
      <c r="X133" s="735"/>
      <c r="Y133" s="735"/>
      <c r="Z133" s="735"/>
      <c r="AA133" s="735"/>
      <c r="AB133" s="735"/>
      <c r="AC133" s="735"/>
      <c r="AD133" s="735"/>
      <c r="AE133" s="735"/>
      <c r="AF133" s="735"/>
      <c r="AG133" s="735"/>
      <c r="AH133" s="735"/>
      <c r="AI133" s="735"/>
      <c r="AJ133" s="735"/>
      <c r="AK133" s="735"/>
      <c r="AL133" s="735"/>
      <c r="AM133" s="735"/>
      <c r="AN133" s="735"/>
      <c r="AO133" s="735"/>
      <c r="AP133" s="735"/>
      <c r="AQ133" s="227"/>
      <c r="AT133" s="736" t="s">
        <v>336</v>
      </c>
      <c r="AU133" s="736"/>
      <c r="AV133" s="726" t="str">
        <f>C133</f>
        <v>役員等が、暴力団又は暴力団員であることを知りながらこれと社会的に非難されるべき関係を有しているとき。</v>
      </c>
      <c r="AW133" s="726"/>
      <c r="AX133" s="726"/>
      <c r="AY133" s="726"/>
      <c r="AZ133" s="726"/>
      <c r="BA133" s="726"/>
      <c r="BB133" s="726"/>
      <c r="BC133" s="726"/>
      <c r="BD133" s="726"/>
      <c r="BE133" s="726"/>
      <c r="BF133" s="726"/>
      <c r="BG133" s="726"/>
      <c r="BH133" s="726"/>
      <c r="BI133" s="726"/>
      <c r="BJ133" s="726"/>
      <c r="BK133" s="726"/>
      <c r="BL133" s="726"/>
      <c r="BM133" s="726"/>
      <c r="BN133" s="726"/>
      <c r="BO133" s="726"/>
      <c r="BP133" s="726"/>
      <c r="BQ133" s="726"/>
      <c r="BR133" s="726"/>
      <c r="BS133" s="726"/>
      <c r="BT133" s="726"/>
      <c r="BU133" s="726"/>
      <c r="BV133" s="726"/>
      <c r="BW133" s="726"/>
      <c r="BX133" s="726"/>
      <c r="BY133" s="726"/>
      <c r="BZ133" s="726"/>
      <c r="CA133" s="726"/>
      <c r="CB133" s="726"/>
      <c r="CC133" s="726"/>
      <c r="CD133" s="726"/>
      <c r="CE133" s="726"/>
      <c r="CF133" s="726"/>
      <c r="CG133" s="726"/>
      <c r="CH133" s="726"/>
      <c r="CI133" s="726"/>
      <c r="CJ133" s="433"/>
      <c r="CK133" s="339"/>
    </row>
    <row r="134" spans="1:89" ht="30" customHeight="1">
      <c r="A134" s="232"/>
      <c r="B134" s="233"/>
      <c r="C134" s="735"/>
      <c r="D134" s="735"/>
      <c r="E134" s="735"/>
      <c r="F134" s="735"/>
      <c r="G134" s="735"/>
      <c r="H134" s="735"/>
      <c r="I134" s="735"/>
      <c r="J134" s="735"/>
      <c r="K134" s="735"/>
      <c r="L134" s="735"/>
      <c r="M134" s="735"/>
      <c r="N134" s="735"/>
      <c r="O134" s="735"/>
      <c r="P134" s="735"/>
      <c r="Q134" s="735"/>
      <c r="R134" s="735"/>
      <c r="S134" s="735"/>
      <c r="T134" s="735"/>
      <c r="U134" s="735"/>
      <c r="V134" s="735"/>
      <c r="W134" s="735"/>
      <c r="X134" s="735"/>
      <c r="Y134" s="735"/>
      <c r="Z134" s="735"/>
      <c r="AA134" s="735"/>
      <c r="AB134" s="735"/>
      <c r="AC134" s="735"/>
      <c r="AD134" s="735"/>
      <c r="AE134" s="735"/>
      <c r="AF134" s="735"/>
      <c r="AG134" s="735"/>
      <c r="AH134" s="735"/>
      <c r="AI134" s="735"/>
      <c r="AJ134" s="735"/>
      <c r="AK134" s="735"/>
      <c r="AL134" s="735"/>
      <c r="AM134" s="735"/>
      <c r="AN134" s="735"/>
      <c r="AO134" s="735"/>
      <c r="AP134" s="735"/>
      <c r="AQ134" s="227"/>
      <c r="AT134" s="434"/>
      <c r="AU134" s="435"/>
      <c r="AV134" s="726"/>
      <c r="AW134" s="726"/>
      <c r="AX134" s="726"/>
      <c r="AY134" s="726"/>
      <c r="AZ134" s="726"/>
      <c r="BA134" s="726"/>
      <c r="BB134" s="726"/>
      <c r="BC134" s="726"/>
      <c r="BD134" s="726"/>
      <c r="BE134" s="726"/>
      <c r="BF134" s="726"/>
      <c r="BG134" s="726"/>
      <c r="BH134" s="726"/>
      <c r="BI134" s="726"/>
      <c r="BJ134" s="726"/>
      <c r="BK134" s="726"/>
      <c r="BL134" s="726"/>
      <c r="BM134" s="726"/>
      <c r="BN134" s="726"/>
      <c r="BO134" s="726"/>
      <c r="BP134" s="726"/>
      <c r="BQ134" s="726"/>
      <c r="BR134" s="726"/>
      <c r="BS134" s="726"/>
      <c r="BT134" s="726"/>
      <c r="BU134" s="726"/>
      <c r="BV134" s="726"/>
      <c r="BW134" s="726"/>
      <c r="BX134" s="726"/>
      <c r="BY134" s="726"/>
      <c r="BZ134" s="726"/>
      <c r="CA134" s="726"/>
      <c r="CB134" s="726"/>
      <c r="CC134" s="726"/>
      <c r="CD134" s="726"/>
      <c r="CE134" s="726"/>
      <c r="CF134" s="726"/>
      <c r="CG134" s="726"/>
      <c r="CH134" s="726"/>
      <c r="CI134" s="726"/>
      <c r="CJ134" s="433"/>
      <c r="CK134" s="339"/>
    </row>
    <row r="135" spans="1:89" ht="30" customHeight="1">
      <c r="A135" s="227"/>
      <c r="B135" s="229"/>
      <c r="C135" s="229"/>
      <c r="D135" s="229"/>
      <c r="E135" s="229"/>
      <c r="F135" s="229"/>
      <c r="G135" s="229"/>
      <c r="H135" s="229"/>
      <c r="I135" s="229"/>
      <c r="J135" s="229"/>
      <c r="K135" s="229"/>
      <c r="L135" s="229"/>
      <c r="M135" s="229"/>
      <c r="N135" s="229"/>
      <c r="O135" s="229"/>
      <c r="P135" s="229"/>
      <c r="Q135" s="229"/>
      <c r="R135" s="229"/>
      <c r="S135" s="229"/>
      <c r="T135" s="229"/>
      <c r="U135" s="229"/>
      <c r="V135" s="229"/>
      <c r="W135" s="229"/>
      <c r="X135" s="229"/>
      <c r="Y135" s="229"/>
      <c r="Z135" s="229"/>
      <c r="AA135" s="229"/>
      <c r="AB135" s="229"/>
      <c r="AC135" s="229"/>
      <c r="AD135" s="229"/>
      <c r="AE135" s="229"/>
      <c r="AF135" s="229"/>
      <c r="AG135" s="229"/>
      <c r="AH135" s="229"/>
      <c r="AI135" s="229"/>
      <c r="AJ135" s="229"/>
      <c r="AK135" s="229"/>
      <c r="AL135" s="229"/>
      <c r="AM135" s="229"/>
      <c r="AN135" s="229"/>
      <c r="AO135" s="229"/>
      <c r="AP135" s="229"/>
      <c r="AQ135" s="227"/>
      <c r="AT135" s="433"/>
      <c r="AU135" s="339"/>
      <c r="AV135" s="339"/>
      <c r="AW135" s="339"/>
      <c r="AX135" s="339"/>
      <c r="AY135" s="339"/>
      <c r="AZ135" s="339"/>
      <c r="BA135" s="339"/>
      <c r="BB135" s="339"/>
      <c r="BC135" s="339"/>
      <c r="BD135" s="339"/>
      <c r="BE135" s="339"/>
      <c r="BF135" s="339"/>
      <c r="BG135" s="339"/>
      <c r="BH135" s="339"/>
      <c r="BI135" s="339"/>
      <c r="BJ135" s="339"/>
      <c r="BK135" s="339"/>
      <c r="BL135" s="339"/>
      <c r="BM135" s="339"/>
      <c r="BN135" s="339"/>
      <c r="BO135" s="339"/>
      <c r="BP135" s="339"/>
      <c r="BQ135" s="339"/>
      <c r="BR135" s="339"/>
      <c r="BS135" s="339"/>
      <c r="BT135" s="339"/>
      <c r="BU135" s="339"/>
      <c r="BV135" s="339"/>
      <c r="BW135" s="339"/>
      <c r="BX135" s="339"/>
      <c r="BY135" s="339"/>
      <c r="BZ135" s="339"/>
      <c r="CA135" s="339"/>
      <c r="CB135" s="339"/>
      <c r="CC135" s="339"/>
      <c r="CD135" s="339"/>
      <c r="CE135" s="339"/>
      <c r="CF135" s="339"/>
      <c r="CG135" s="339"/>
      <c r="CH135" s="339"/>
      <c r="CI135" s="339"/>
      <c r="CJ135" s="433"/>
      <c r="CK135" s="339"/>
    </row>
    <row r="136" spans="1:89" ht="30" customHeight="1">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c r="W136" s="227"/>
      <c r="X136" s="227"/>
      <c r="Y136" s="227"/>
      <c r="Z136" s="227"/>
      <c r="AA136" s="227"/>
      <c r="AB136" s="227"/>
      <c r="AC136" s="227"/>
      <c r="AD136" s="227"/>
      <c r="AE136" s="227"/>
      <c r="AF136" s="227"/>
      <c r="AG136" s="227"/>
      <c r="AH136" s="227"/>
      <c r="AI136" s="227"/>
      <c r="AJ136" s="227"/>
      <c r="AK136" s="227"/>
      <c r="AL136" s="227"/>
      <c r="AM136" s="227"/>
      <c r="AN136" s="227"/>
      <c r="AO136" s="227"/>
      <c r="AP136" s="227"/>
      <c r="AQ136" s="227"/>
      <c r="AS136" s="237"/>
      <c r="AT136" s="433"/>
      <c r="AU136" s="433"/>
      <c r="AV136" s="433"/>
      <c r="AW136" s="433"/>
      <c r="AX136" s="433"/>
      <c r="AY136" s="433"/>
      <c r="AZ136" s="433"/>
      <c r="BA136" s="433"/>
      <c r="BB136" s="433"/>
      <c r="BC136" s="433"/>
      <c r="BD136" s="433"/>
      <c r="BE136" s="433"/>
      <c r="BF136" s="433"/>
      <c r="BG136" s="433"/>
      <c r="BH136" s="433"/>
      <c r="BI136" s="433"/>
      <c r="BJ136" s="433"/>
      <c r="BK136" s="433"/>
      <c r="BL136" s="433"/>
      <c r="BM136" s="433"/>
      <c r="BN136" s="433"/>
      <c r="BO136" s="433"/>
      <c r="BP136" s="433"/>
      <c r="BQ136" s="433"/>
      <c r="BR136" s="433"/>
      <c r="BS136" s="433"/>
      <c r="BT136" s="433"/>
      <c r="BU136" s="433"/>
      <c r="BV136" s="433"/>
      <c r="BW136" s="433"/>
      <c r="BX136" s="433"/>
      <c r="BY136" s="433"/>
      <c r="BZ136" s="433"/>
      <c r="CA136" s="433"/>
      <c r="CB136" s="433"/>
      <c r="CC136" s="433"/>
      <c r="CD136" s="433"/>
      <c r="CE136" s="433"/>
      <c r="CF136" s="433"/>
      <c r="CG136" s="433"/>
      <c r="CH136" s="433"/>
      <c r="CI136" s="433"/>
      <c r="CJ136" s="433"/>
      <c r="CK136" s="339"/>
    </row>
    <row r="137" spans="1:89" ht="30" customHeight="1">
      <c r="A137" s="19"/>
      <c r="B137" s="19"/>
      <c r="C137" s="19"/>
      <c r="D137" s="49"/>
      <c r="E137" s="49"/>
      <c r="F137" s="50"/>
      <c r="G137" s="50"/>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S137" s="237"/>
      <c r="AT137" s="371"/>
      <c r="AU137" s="371"/>
      <c r="AV137" s="371"/>
      <c r="AW137" s="427"/>
      <c r="AX137" s="427"/>
      <c r="AY137" s="429"/>
      <c r="AZ137" s="429"/>
      <c r="BA137" s="371"/>
      <c r="BB137" s="371"/>
      <c r="BC137" s="371"/>
      <c r="BD137" s="371"/>
      <c r="BE137" s="371"/>
      <c r="BF137" s="371"/>
      <c r="BG137" s="371"/>
      <c r="BH137" s="371"/>
      <c r="BI137" s="371"/>
      <c r="BJ137" s="371"/>
      <c r="BK137" s="371"/>
      <c r="BL137" s="371"/>
      <c r="BM137" s="371"/>
      <c r="BN137" s="389"/>
      <c r="BO137" s="389"/>
      <c r="BP137" s="389"/>
      <c r="BQ137" s="389"/>
      <c r="BR137" s="389"/>
      <c r="BS137" s="389"/>
      <c r="BT137" s="389"/>
      <c r="BU137" s="389"/>
      <c r="BV137" s="389"/>
      <c r="BW137" s="389"/>
      <c r="BX137" s="389"/>
      <c r="BY137" s="389"/>
      <c r="BZ137" s="389"/>
      <c r="CA137" s="389"/>
      <c r="CB137" s="389"/>
      <c r="CC137" s="389"/>
      <c r="CD137" s="389"/>
      <c r="CE137" s="389"/>
      <c r="CF137" s="389"/>
      <c r="CG137" s="389"/>
      <c r="CH137" s="389"/>
      <c r="CI137" s="389"/>
      <c r="CJ137" s="389"/>
      <c r="CK137" s="339"/>
    </row>
    <row r="138" spans="1:89" ht="30" customHeight="1">
      <c r="A138" s="6"/>
      <c r="B138" s="6"/>
      <c r="C138" s="6"/>
      <c r="D138" s="7"/>
      <c r="E138" s="7"/>
      <c r="F138" s="8"/>
      <c r="G138" s="8"/>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19" t="s">
        <v>49</v>
      </c>
      <c r="AM138" s="6"/>
      <c r="AN138" s="6"/>
      <c r="AO138" s="6"/>
      <c r="AP138" s="6"/>
      <c r="AQ138" s="6"/>
      <c r="AS138" s="237"/>
      <c r="AT138" s="348"/>
      <c r="AU138" s="348"/>
      <c r="AV138" s="348"/>
      <c r="AW138" s="349"/>
      <c r="AX138" s="349"/>
      <c r="AY138" s="350"/>
      <c r="AZ138" s="350"/>
      <c r="BA138" s="348"/>
      <c r="BB138" s="348"/>
      <c r="BC138" s="348"/>
      <c r="BD138" s="348"/>
      <c r="BE138" s="348"/>
      <c r="BF138" s="348"/>
      <c r="BG138" s="348"/>
      <c r="BH138" s="348"/>
      <c r="BI138" s="348"/>
      <c r="BJ138" s="348"/>
      <c r="BK138" s="348"/>
      <c r="BL138" s="348"/>
      <c r="BM138" s="348"/>
      <c r="BN138" s="339"/>
      <c r="BO138" s="339"/>
      <c r="BP138" s="339"/>
      <c r="BQ138" s="339"/>
      <c r="BR138" s="339"/>
      <c r="BS138" s="339"/>
      <c r="BT138" s="339"/>
      <c r="BU138" s="339"/>
      <c r="BV138" s="339"/>
      <c r="BW138" s="339"/>
      <c r="BX138" s="339"/>
      <c r="BY138" s="339"/>
      <c r="BZ138" s="339"/>
      <c r="CA138" s="339"/>
      <c r="CB138" s="339"/>
      <c r="CC138" s="339"/>
      <c r="CD138" s="339"/>
      <c r="CE138" s="389" t="s">
        <v>49</v>
      </c>
      <c r="CF138" s="339"/>
      <c r="CG138" s="339"/>
      <c r="CH138" s="339"/>
      <c r="CI138" s="339"/>
      <c r="CJ138" s="339"/>
      <c r="CK138" s="339"/>
    </row>
    <row r="139" spans="1:89" ht="30" customHeight="1">
      <c r="A139" s="19" t="s">
        <v>22</v>
      </c>
      <c r="B139" s="6"/>
      <c r="C139" s="6"/>
      <c r="D139" s="7"/>
      <c r="E139" s="7"/>
      <c r="F139" s="8"/>
      <c r="G139" s="8"/>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19"/>
      <c r="AJ139" s="837"/>
      <c r="AK139" s="837"/>
      <c r="AL139" s="837"/>
      <c r="AM139" s="837"/>
      <c r="AN139" s="837"/>
      <c r="AO139" s="837"/>
      <c r="AP139" s="837"/>
      <c r="AQ139" s="837"/>
      <c r="AS139" s="237"/>
      <c r="AT139" s="383" t="str">
        <f>A139</f>
        <v>（備考）用紙は日本産業規格Ａ４とし、縦位置とする。</v>
      </c>
      <c r="AU139" s="416"/>
      <c r="AV139" s="416"/>
      <c r="AW139" s="417"/>
      <c r="AX139" s="417"/>
      <c r="AY139" s="418"/>
      <c r="AZ139" s="418"/>
      <c r="BA139" s="416"/>
      <c r="BB139" s="416"/>
      <c r="BC139" s="416"/>
      <c r="BD139" s="416"/>
      <c r="BE139" s="416"/>
      <c r="BF139" s="416"/>
      <c r="BG139" s="416"/>
      <c r="BH139" s="416"/>
      <c r="BI139" s="416"/>
      <c r="BJ139" s="416"/>
      <c r="BK139" s="416"/>
      <c r="BL139" s="416"/>
      <c r="BM139" s="416"/>
      <c r="BN139" s="386"/>
      <c r="BO139" s="386"/>
      <c r="BP139" s="386"/>
      <c r="BQ139" s="386"/>
      <c r="BR139" s="386"/>
      <c r="BS139" s="386"/>
      <c r="BT139" s="386"/>
      <c r="BU139" s="386"/>
      <c r="BV139" s="386"/>
      <c r="BW139" s="386"/>
      <c r="BX139" s="386"/>
      <c r="BY139" s="386"/>
      <c r="BZ139" s="386"/>
      <c r="CA139" s="386"/>
      <c r="CB139" s="431"/>
      <c r="CC139" s="732"/>
      <c r="CD139" s="732"/>
      <c r="CE139" s="732"/>
      <c r="CF139" s="732"/>
      <c r="CG139" s="732"/>
      <c r="CH139" s="732"/>
      <c r="CI139" s="732"/>
      <c r="CJ139" s="732"/>
      <c r="CK139" s="386"/>
    </row>
    <row r="140" spans="1:89" ht="18" hidden="1" customHeight="1">
      <c r="D140" s="37"/>
      <c r="E140" s="37"/>
      <c r="F140" s="38"/>
      <c r="G140" s="38"/>
      <c r="AT140" s="339"/>
      <c r="AU140" s="339"/>
      <c r="AV140" s="339"/>
      <c r="AW140" s="405"/>
      <c r="AX140" s="405"/>
      <c r="AY140" s="406"/>
      <c r="AZ140" s="406"/>
      <c r="BA140" s="339"/>
      <c r="BB140" s="339"/>
      <c r="BC140" s="339"/>
      <c r="BD140" s="339"/>
      <c r="BE140" s="339"/>
      <c r="BF140" s="339"/>
      <c r="BG140" s="339"/>
      <c r="BH140" s="339"/>
      <c r="BI140" s="339"/>
      <c r="BJ140" s="339"/>
      <c r="BK140" s="339"/>
      <c r="BL140" s="339"/>
      <c r="BM140" s="339"/>
      <c r="BN140" s="339"/>
      <c r="BO140" s="339"/>
      <c r="BP140" s="339"/>
      <c r="BQ140" s="339"/>
      <c r="BR140" s="339"/>
      <c r="BS140" s="339"/>
      <c r="BT140" s="339"/>
      <c r="BU140" s="339"/>
      <c r="BV140" s="339"/>
      <c r="BW140" s="339"/>
      <c r="BX140" s="339"/>
      <c r="BY140" s="339"/>
      <c r="BZ140" s="339"/>
      <c r="CA140" s="339"/>
      <c r="CB140" s="339"/>
      <c r="CC140" s="339"/>
      <c r="CD140" s="339"/>
      <c r="CE140" s="339"/>
      <c r="CF140" s="339"/>
      <c r="CG140" s="339"/>
      <c r="CH140" s="339"/>
      <c r="CI140" s="339"/>
      <c r="CJ140" s="339"/>
      <c r="CK140" s="339"/>
    </row>
    <row r="141" spans="1:89" ht="18" hidden="1" customHeight="1">
      <c r="D141" s="37"/>
      <c r="E141" s="37"/>
      <c r="F141" s="38"/>
      <c r="G141" s="38"/>
      <c r="AT141" s="339"/>
      <c r="AU141" s="339"/>
      <c r="AV141" s="339"/>
      <c r="AW141" s="405"/>
      <c r="AX141" s="405"/>
      <c r="AY141" s="406"/>
      <c r="AZ141" s="406"/>
      <c r="BA141" s="339"/>
      <c r="BB141" s="339"/>
      <c r="BC141" s="339"/>
      <c r="BD141" s="339"/>
      <c r="BE141" s="339"/>
      <c r="BF141" s="339"/>
      <c r="BG141" s="339"/>
      <c r="BH141" s="339"/>
      <c r="BI141" s="339"/>
      <c r="BJ141" s="339"/>
      <c r="BK141" s="339"/>
      <c r="BL141" s="339"/>
      <c r="BM141" s="339"/>
      <c r="BN141" s="339"/>
      <c r="BO141" s="339"/>
      <c r="BP141" s="339"/>
      <c r="BQ141" s="339"/>
      <c r="BR141" s="339"/>
      <c r="BS141" s="339"/>
      <c r="BT141" s="339"/>
      <c r="BU141" s="339"/>
      <c r="BV141" s="339"/>
      <c r="BW141" s="339"/>
      <c r="BX141" s="339"/>
      <c r="BY141" s="339"/>
      <c r="BZ141" s="339"/>
      <c r="CA141" s="339"/>
      <c r="CB141" s="339"/>
      <c r="CC141" s="339"/>
      <c r="CD141" s="339"/>
      <c r="CE141" s="339"/>
      <c r="CF141" s="339"/>
      <c r="CG141" s="339"/>
      <c r="CH141" s="339"/>
      <c r="CI141" s="339"/>
      <c r="CJ141" s="339"/>
      <c r="CK141" s="339"/>
    </row>
  </sheetData>
  <sheetProtection algorithmName="SHA-512" hashValue="GHhbv+yM/suelEHgotYDEf0NmVrABurZQotZmdPGP295Jynk9QlcwsiFtW3Tb611EI7OoOk1yBCDLZuWXbPCGA==" saltValue="eistt6TqYjPuHy5sKBfuTw==" spinCount="100000" sheet="1" objects="1" scenarios="1" selectLockedCells="1"/>
  <mergeCells count="280">
    <mergeCell ref="CC83:CI83"/>
    <mergeCell ref="CC80:CI80"/>
    <mergeCell ref="AU81:BB81"/>
    <mergeCell ref="BC81:BM81"/>
    <mergeCell ref="BN81:BV81"/>
    <mergeCell ref="BW81:CB81"/>
    <mergeCell ref="CC81:CI81"/>
    <mergeCell ref="AU82:BB82"/>
    <mergeCell ref="BC82:BM82"/>
    <mergeCell ref="BN82:BV82"/>
    <mergeCell ref="BW82:CB82"/>
    <mergeCell ref="CC82:CI82"/>
    <mergeCell ref="CC77:CI77"/>
    <mergeCell ref="AU78:BB78"/>
    <mergeCell ref="BC78:BM78"/>
    <mergeCell ref="BN78:BV78"/>
    <mergeCell ref="BW78:CB78"/>
    <mergeCell ref="CC78:CI78"/>
    <mergeCell ref="AU79:BB79"/>
    <mergeCell ref="BC79:BM79"/>
    <mergeCell ref="BN79:BV79"/>
    <mergeCell ref="BW79:CB79"/>
    <mergeCell ref="CC79:CI79"/>
    <mergeCell ref="B83:I83"/>
    <mergeCell ref="J83:T83"/>
    <mergeCell ref="U83:AC83"/>
    <mergeCell ref="AD83:AI83"/>
    <mergeCell ref="AJ83:AP83"/>
    <mergeCell ref="AU77:BB77"/>
    <mergeCell ref="BC77:BM77"/>
    <mergeCell ref="BN77:BV77"/>
    <mergeCell ref="BW77:CB77"/>
    <mergeCell ref="AU80:BB80"/>
    <mergeCell ref="BC80:BM80"/>
    <mergeCell ref="BN80:BV80"/>
    <mergeCell ref="BW80:CB80"/>
    <mergeCell ref="AU83:BB83"/>
    <mergeCell ref="BC83:BM83"/>
    <mergeCell ref="BN83:BV83"/>
    <mergeCell ref="BW83:CB83"/>
    <mergeCell ref="B81:I81"/>
    <mergeCell ref="J81:T81"/>
    <mergeCell ref="U81:AC81"/>
    <mergeCell ref="AD81:AI81"/>
    <mergeCell ref="AJ81:AP81"/>
    <mergeCell ref="B82:I82"/>
    <mergeCell ref="J82:T82"/>
    <mergeCell ref="U82:AC82"/>
    <mergeCell ref="AD82:AI82"/>
    <mergeCell ref="AJ82:AP82"/>
    <mergeCell ref="B79:I79"/>
    <mergeCell ref="J79:T79"/>
    <mergeCell ref="U79:AC79"/>
    <mergeCell ref="AD79:AI79"/>
    <mergeCell ref="AJ79:AP79"/>
    <mergeCell ref="B80:I80"/>
    <mergeCell ref="J80:T80"/>
    <mergeCell ref="U80:AC80"/>
    <mergeCell ref="AD80:AI80"/>
    <mergeCell ref="AJ80:AP80"/>
    <mergeCell ref="B77:I77"/>
    <mergeCell ref="J77:T77"/>
    <mergeCell ref="U77:AC77"/>
    <mergeCell ref="AD77:AI77"/>
    <mergeCell ref="AJ77:AP77"/>
    <mergeCell ref="B78:I78"/>
    <mergeCell ref="J78:T78"/>
    <mergeCell ref="U78:AC78"/>
    <mergeCell ref="AD78:AI78"/>
    <mergeCell ref="AJ78:AP78"/>
    <mergeCell ref="B84:I84"/>
    <mergeCell ref="J84:T84"/>
    <mergeCell ref="U84:AC84"/>
    <mergeCell ref="AD84:AI84"/>
    <mergeCell ref="AJ84:AP84"/>
    <mergeCell ref="A68:AD68"/>
    <mergeCell ref="AE68:AQ68"/>
    <mergeCell ref="AJ103:AQ103"/>
    <mergeCell ref="AJ139:AQ139"/>
    <mergeCell ref="A116:AQ117"/>
    <mergeCell ref="A104:AD104"/>
    <mergeCell ref="AE104:AQ104"/>
    <mergeCell ref="AK105:AL105"/>
    <mergeCell ref="AN105:AO105"/>
    <mergeCell ref="A107:AQ108"/>
    <mergeCell ref="A110:AQ114"/>
    <mergeCell ref="AK69:AL69"/>
    <mergeCell ref="AN69:AO69"/>
    <mergeCell ref="A71:AQ72"/>
    <mergeCell ref="B75:I75"/>
    <mergeCell ref="J75:T76"/>
    <mergeCell ref="U75:AC76"/>
    <mergeCell ref="AD75:AI75"/>
    <mergeCell ref="AJ75:AP75"/>
    <mergeCell ref="C43:AO43"/>
    <mergeCell ref="R45:Z45"/>
    <mergeCell ref="C46:AO46"/>
    <mergeCell ref="C52:P52"/>
    <mergeCell ref="Q52:AJ52"/>
    <mergeCell ref="AK52:AL52"/>
    <mergeCell ref="AJ67:AQ67"/>
    <mergeCell ref="B76:I76"/>
    <mergeCell ref="AD76:AI76"/>
    <mergeCell ref="AJ76:AP76"/>
    <mergeCell ref="A33:AQ33"/>
    <mergeCell ref="A34:AQ34"/>
    <mergeCell ref="A35:AQ35"/>
    <mergeCell ref="AE39:AQ39"/>
    <mergeCell ref="R40:Z40"/>
    <mergeCell ref="AK40:AL40"/>
    <mergeCell ref="AN40:AO40"/>
    <mergeCell ref="AJ37:AQ37"/>
    <mergeCell ref="N21:R21"/>
    <mergeCell ref="U21:AO21"/>
    <mergeCell ref="N23:R23"/>
    <mergeCell ref="A24:AQ26"/>
    <mergeCell ref="A27:AQ27"/>
    <mergeCell ref="A28:AQ32"/>
    <mergeCell ref="H19:L19"/>
    <mergeCell ref="N19:R19"/>
    <mergeCell ref="U19:AO19"/>
    <mergeCell ref="H20:M20"/>
    <mergeCell ref="N20:R20"/>
    <mergeCell ref="U20:AO20"/>
    <mergeCell ref="N17:R17"/>
    <mergeCell ref="U17:AO17"/>
    <mergeCell ref="H18:L18"/>
    <mergeCell ref="N18:R18"/>
    <mergeCell ref="V18:W18"/>
    <mergeCell ref="Y18:Z18"/>
    <mergeCell ref="H15:L15"/>
    <mergeCell ref="N15:R15"/>
    <mergeCell ref="U15:AO15"/>
    <mergeCell ref="G16:M16"/>
    <mergeCell ref="N16:S16"/>
    <mergeCell ref="U16:AO16"/>
    <mergeCell ref="U13:V13"/>
    <mergeCell ref="W13:X13"/>
    <mergeCell ref="Z13:AA13"/>
    <mergeCell ref="AC13:AD13"/>
    <mergeCell ref="AM13:AP13"/>
    <mergeCell ref="H14:L14"/>
    <mergeCell ref="N14:R14"/>
    <mergeCell ref="V14:W14"/>
    <mergeCell ref="Y14:Z14"/>
    <mergeCell ref="N11:S11"/>
    <mergeCell ref="U11:AO11"/>
    <mergeCell ref="D12:E12"/>
    <mergeCell ref="N12:R12"/>
    <mergeCell ref="U12:AO12"/>
    <mergeCell ref="AK4:AL4"/>
    <mergeCell ref="AN4:AO4"/>
    <mergeCell ref="H8:L8"/>
    <mergeCell ref="N8:R8"/>
    <mergeCell ref="V8:W8"/>
    <mergeCell ref="Y8:Z8"/>
    <mergeCell ref="A1:J1"/>
    <mergeCell ref="AE1:AQ1"/>
    <mergeCell ref="AB2:AC2"/>
    <mergeCell ref="AF2:AI2"/>
    <mergeCell ref="AM2:AO2"/>
    <mergeCell ref="AF3:AI3"/>
    <mergeCell ref="AK3:AL3"/>
    <mergeCell ref="AN3:AO3"/>
    <mergeCell ref="H9:L9"/>
    <mergeCell ref="N9:R9"/>
    <mergeCell ref="U9:AO10"/>
    <mergeCell ref="AT1:BC1"/>
    <mergeCell ref="BX1:CJ1"/>
    <mergeCell ref="BU2:BV2"/>
    <mergeCell ref="BY2:CB2"/>
    <mergeCell ref="CF2:CH2"/>
    <mergeCell ref="BY3:CB3"/>
    <mergeCell ref="CD3:CE3"/>
    <mergeCell ref="CG3:CH3"/>
    <mergeCell ref="CD4:CE4"/>
    <mergeCell ref="CG4:CH4"/>
    <mergeCell ref="BA8:BE8"/>
    <mergeCell ref="BG8:BK8"/>
    <mergeCell ref="BO8:BP8"/>
    <mergeCell ref="BR8:BS8"/>
    <mergeCell ref="BA9:BE9"/>
    <mergeCell ref="BG9:BK9"/>
    <mergeCell ref="BN9:CH10"/>
    <mergeCell ref="BG11:BL11"/>
    <mergeCell ref="BN11:CH11"/>
    <mergeCell ref="AW12:AX12"/>
    <mergeCell ref="BG12:BK12"/>
    <mergeCell ref="BN12:CH12"/>
    <mergeCell ref="BN13:BO13"/>
    <mergeCell ref="BP13:BQ13"/>
    <mergeCell ref="BS13:BT13"/>
    <mergeCell ref="BV13:BW13"/>
    <mergeCell ref="CF13:CI13"/>
    <mergeCell ref="BA14:BE14"/>
    <mergeCell ref="BG14:BK14"/>
    <mergeCell ref="BO14:BP14"/>
    <mergeCell ref="BR14:BS14"/>
    <mergeCell ref="BA15:BE15"/>
    <mergeCell ref="BG15:BK15"/>
    <mergeCell ref="BN15:CH15"/>
    <mergeCell ref="AZ16:BF16"/>
    <mergeCell ref="BG16:BL16"/>
    <mergeCell ref="BN16:CH16"/>
    <mergeCell ref="BG17:BK17"/>
    <mergeCell ref="BN17:CH17"/>
    <mergeCell ref="BA18:BE18"/>
    <mergeCell ref="BG18:BK18"/>
    <mergeCell ref="BO18:BP18"/>
    <mergeCell ref="BR18:BS18"/>
    <mergeCell ref="BA19:BE19"/>
    <mergeCell ref="BG19:BK19"/>
    <mergeCell ref="BN19:CH19"/>
    <mergeCell ref="BA20:BF20"/>
    <mergeCell ref="BG20:BK20"/>
    <mergeCell ref="BN20:CH20"/>
    <mergeCell ref="BG21:BK21"/>
    <mergeCell ref="BN21:CH21"/>
    <mergeCell ref="BG23:BK23"/>
    <mergeCell ref="AT24:CJ26"/>
    <mergeCell ref="AT27:CJ27"/>
    <mergeCell ref="AT28:CJ32"/>
    <mergeCell ref="AT33:CJ33"/>
    <mergeCell ref="AT34:CJ34"/>
    <mergeCell ref="AT35:CJ35"/>
    <mergeCell ref="CC37:CJ37"/>
    <mergeCell ref="BX39:CJ39"/>
    <mergeCell ref="BK40:BS40"/>
    <mergeCell ref="CD40:CE40"/>
    <mergeCell ref="CG40:CH40"/>
    <mergeCell ref="AV43:CH43"/>
    <mergeCell ref="BK45:BS45"/>
    <mergeCell ref="AV46:CH46"/>
    <mergeCell ref="AV52:BI52"/>
    <mergeCell ref="BJ52:CC52"/>
    <mergeCell ref="CD52:CE52"/>
    <mergeCell ref="CC67:CJ67"/>
    <mergeCell ref="AT68:BW68"/>
    <mergeCell ref="BX68:CJ68"/>
    <mergeCell ref="CD69:CE69"/>
    <mergeCell ref="CG69:CH69"/>
    <mergeCell ref="AT71:CJ72"/>
    <mergeCell ref="AU75:BB75"/>
    <mergeCell ref="BC75:BM76"/>
    <mergeCell ref="BN75:BV76"/>
    <mergeCell ref="BW75:CB75"/>
    <mergeCell ref="CC75:CI75"/>
    <mergeCell ref="AU76:BB76"/>
    <mergeCell ref="BW76:CB76"/>
    <mergeCell ref="CC76:CI76"/>
    <mergeCell ref="AU84:BB84"/>
    <mergeCell ref="BC84:BM84"/>
    <mergeCell ref="BN84:BV84"/>
    <mergeCell ref="BW84:CB84"/>
    <mergeCell ref="CC84:CI84"/>
    <mergeCell ref="CC103:CJ103"/>
    <mergeCell ref="AT104:BW104"/>
    <mergeCell ref="BX104:CJ104"/>
    <mergeCell ref="CD105:CE105"/>
    <mergeCell ref="CG105:CH105"/>
    <mergeCell ref="AV133:CI134"/>
    <mergeCell ref="AT107:CJ108"/>
    <mergeCell ref="AT110:CJ114"/>
    <mergeCell ref="AT116:CJ117"/>
    <mergeCell ref="CC139:CJ139"/>
    <mergeCell ref="A118:B118"/>
    <mergeCell ref="C118:AQ121"/>
    <mergeCell ref="A123:B123"/>
    <mergeCell ref="C123:AP125"/>
    <mergeCell ref="A128:B128"/>
    <mergeCell ref="C128:AP129"/>
    <mergeCell ref="A133:B133"/>
    <mergeCell ref="C133:AP134"/>
    <mergeCell ref="AT118:AU118"/>
    <mergeCell ref="AV118:CJ121"/>
    <mergeCell ref="AT123:AU123"/>
    <mergeCell ref="AV123:CI125"/>
    <mergeCell ref="AT128:AU128"/>
    <mergeCell ref="AV128:CI129"/>
    <mergeCell ref="AT133:AU133"/>
  </mergeCells>
  <phoneticPr fontId="2"/>
  <conditionalFormatting sqref="A105:AM105 A106:AR117 B38:AR38 B139:AI139 AE104:AR104 AP105:AR105 AR1:AR11 AR13:AR36 AS136:AS139 AR139 A140:AR141 A122:AR122 AR118:AR121 AQ123:AR125 A126:AR127 C128 A129:B129 AQ128:AR129 A130:AR132 A135:AR138 C133 A134:B134 AQ133:AR134">
    <cfRule type="expression" dxfId="101" priority="49">
      <formula>CELL("protect",A1)=0</formula>
    </cfRule>
  </conditionalFormatting>
  <conditionalFormatting sqref="A73:AR74">
    <cfRule type="expression" dxfId="100" priority="51">
      <formula>CELL("protect",A73)=0</formula>
    </cfRule>
  </conditionalFormatting>
  <conditionalFormatting sqref="AR12">
    <cfRule type="expression" dxfId="99" priority="53">
      <formula>CELL("protect",AR12)=0</formula>
    </cfRule>
  </conditionalFormatting>
  <conditionalFormatting sqref="A75:B76 A84:B85 A86:AR102 B103:AI103 U75 AD75 AD85 AJ75:AJ76 AJ84:AJ85 AQ84:AR85 AR103">
    <cfRule type="expression" dxfId="98" priority="54">
      <formula>CELL("protect",A75)=0</formula>
    </cfRule>
  </conditionalFormatting>
  <conditionalFormatting sqref="A68:AR68 A69:AM69 A70:AR72 J75 AP69:AR69 AQ77:AR83 A77:B83 J77:J83 U77:U83 AD76:AD83 AJ77:AJ83">
    <cfRule type="expression" dxfId="97" priority="55">
      <formula>CELL("protect",A68)=0</formula>
    </cfRule>
  </conditionalFormatting>
  <conditionalFormatting sqref="U84 AD84">
    <cfRule type="expression" dxfId="96" priority="56">
      <formula>CELL("protect",U84)=0</formula>
    </cfRule>
  </conditionalFormatting>
  <conditionalFormatting sqref="J84">
    <cfRule type="expression" dxfId="95" priority="57">
      <formula>CELL("protect",J84)=0</formula>
    </cfRule>
  </conditionalFormatting>
  <conditionalFormatting sqref="A104:AD104">
    <cfRule type="expression" dxfId="94" priority="58">
      <formula>CELL("protect",A104)=0</formula>
    </cfRule>
  </conditionalFormatting>
  <conditionalFormatting sqref="C43">
    <cfRule type="expression" dxfId="93" priority="59">
      <formula>#REF!="■"</formula>
    </cfRule>
  </conditionalFormatting>
  <conditionalFormatting sqref="A28:AQ32">
    <cfRule type="expression" dxfId="92" priority="60">
      <formula>CELL("protect",A28)=0</formula>
    </cfRule>
  </conditionalFormatting>
  <conditionalFormatting sqref="U9 U11:AO11 V8:W8 Y8:Z8">
    <cfRule type="containsBlanks" dxfId="91" priority="84">
      <formula>LEN(TRIM(U8))=0</formula>
    </cfRule>
  </conditionalFormatting>
  <conditionalFormatting sqref="Z13:AA13 AC13:AD13 U13:W13">
    <cfRule type="containsBlanks" dxfId="90" priority="85">
      <formula>LEN(TRIM(U13))=0</formula>
    </cfRule>
  </conditionalFormatting>
  <conditionalFormatting sqref="AF3 AK3 AN3">
    <cfRule type="containsBlanks" dxfId="89" priority="62">
      <formula>LEN(TRIM(AF3))=0</formula>
    </cfRule>
  </conditionalFormatting>
  <conditionalFormatting sqref="V18:W18">
    <cfRule type="expression" dxfId="88" priority="63">
      <formula>AND($V$18&amp;$Y$18&amp;$U$19&amp;$U$20&amp;$U$21&lt;&gt;"",V18="")</formula>
    </cfRule>
  </conditionalFormatting>
  <conditionalFormatting sqref="Y18:Z18">
    <cfRule type="expression" dxfId="87" priority="64">
      <formula>AND($V$18&amp;$Y$18&amp;$U$19&amp;$U$20&amp;$U$21&lt;&gt;"",Y18="")</formula>
    </cfRule>
  </conditionalFormatting>
  <conditionalFormatting sqref="U19:AO19">
    <cfRule type="expression" dxfId="86" priority="65">
      <formula>AND($V$18&amp;$Y$18&amp;$U$19&amp;$U$20&amp;$U$21&lt;&gt;"",U19="")</formula>
    </cfRule>
  </conditionalFormatting>
  <conditionalFormatting sqref="U20:AO20">
    <cfRule type="expression" dxfId="85" priority="66">
      <formula>AND($V$18&amp;$Y$18&amp;$U$19&amp;$U$20&amp;$U$21&lt;&gt;"",U20="")</formula>
    </cfRule>
  </conditionalFormatting>
  <conditionalFormatting sqref="U21:AO21">
    <cfRule type="expression" dxfId="84" priority="67">
      <formula>AND($V$18&amp;$Y$18&amp;$U$19&amp;$U$20&amp;$U$21&lt;&gt;"",U21="")</formula>
    </cfRule>
  </conditionalFormatting>
  <conditionalFormatting sqref="V14:W14">
    <cfRule type="expression" dxfId="83" priority="68">
      <formula>AND($V$14&amp;$Y$14&amp;$U$15&amp;$U$16&amp;$U$17&lt;&gt;"",V14="")</formula>
    </cfRule>
  </conditionalFormatting>
  <conditionalFormatting sqref="Y14:Z14">
    <cfRule type="expression" dxfId="82" priority="69">
      <formula>AND($V$14&amp;$Y$14&amp;$U$15&amp;$U$16&amp;$U$17&lt;&gt;"",Y14="")</formula>
    </cfRule>
  </conditionalFormatting>
  <conditionalFormatting sqref="U15:AO15">
    <cfRule type="expression" dxfId="81" priority="70">
      <formula>AND($V$14&amp;$Y$14&amp;$U$15&amp;$U$16&amp;$U$17&lt;&gt;"",U15="")</formula>
    </cfRule>
  </conditionalFormatting>
  <conditionalFormatting sqref="U16:AO16">
    <cfRule type="expression" dxfId="80" priority="71">
      <formula>AND($V$14&amp;$Y$14&amp;$U$15&amp;$U$16&amp;$U$17&lt;&gt;"",U16="")</formula>
    </cfRule>
  </conditionalFormatting>
  <conditionalFormatting sqref="U17:AO17">
    <cfRule type="expression" dxfId="79" priority="72">
      <formula>AND($V$14&amp;$Y$14&amp;$U$15&amp;$U$16&amp;$U$17&lt;&gt;"",U17="")</formula>
    </cfRule>
  </conditionalFormatting>
  <conditionalFormatting sqref="A6:A7">
    <cfRule type="expression" dxfId="78" priority="73">
      <formula>CELL("protect",A6)=0</formula>
    </cfRule>
  </conditionalFormatting>
  <conditionalFormatting sqref="A6:A7">
    <cfRule type="expression" dxfId="77" priority="74">
      <formula>CELL("protect",A6)=0</formula>
    </cfRule>
  </conditionalFormatting>
  <conditionalFormatting sqref="A67">
    <cfRule type="expression" dxfId="76" priority="75">
      <formula>CELL("protect",A67)=0</formula>
    </cfRule>
  </conditionalFormatting>
  <conditionalFormatting sqref="A38">
    <cfRule type="expression" dxfId="75" priority="76">
      <formula>CELL("protect",A38)=0</formula>
    </cfRule>
  </conditionalFormatting>
  <conditionalFormatting sqref="A103">
    <cfRule type="expression" dxfId="74" priority="77">
      <formula>CELL("protect",A103)=0</formula>
    </cfRule>
  </conditionalFormatting>
  <conditionalFormatting sqref="A139">
    <cfRule type="expression" dxfId="73" priority="78">
      <formula>CELL("protect",A139)=0</formula>
    </cfRule>
  </conditionalFormatting>
  <conditionalFormatting sqref="BP13:BQ13 BS13:BT13 BV13:BW13">
    <cfRule type="containsBlanks" dxfId="72" priority="19">
      <formula>LEN(TRIM(BP13))=0</formula>
    </cfRule>
  </conditionalFormatting>
  <conditionalFormatting sqref="BO18:BP18">
    <cfRule type="expression" dxfId="71" priority="9">
      <formula>AND($V$18&amp;$Y$18&amp;$U$19&amp;$U$20&amp;$U$21&lt;&gt;"",BO18="")</formula>
    </cfRule>
  </conditionalFormatting>
  <conditionalFormatting sqref="BR18:BS18">
    <cfRule type="expression" dxfId="70" priority="10">
      <formula>AND($V$18&amp;$Y$18&amp;$U$19&amp;$U$20&amp;$U$21&lt;&gt;"",BR18="")</formula>
    </cfRule>
  </conditionalFormatting>
  <conditionalFormatting sqref="BN19:CH19">
    <cfRule type="expression" dxfId="69" priority="11">
      <formula>AND($V$18&amp;$Y$18&amp;$U$19&amp;$U$20&amp;$U$21&lt;&gt;"",BN19="")</formula>
    </cfRule>
  </conditionalFormatting>
  <conditionalFormatting sqref="BN20:CH20">
    <cfRule type="expression" dxfId="68" priority="12">
      <formula>AND($V$18&amp;$Y$18&amp;$U$19&amp;$U$20&amp;$U$21&lt;&gt;"",BN20="")</formula>
    </cfRule>
  </conditionalFormatting>
  <conditionalFormatting sqref="BN21:CH21">
    <cfRule type="expression" dxfId="67" priority="13">
      <formula>AND($V$18&amp;$Y$18&amp;$U$19&amp;$U$20&amp;$U$21&lt;&gt;"",BN21="")</formula>
    </cfRule>
  </conditionalFormatting>
  <conditionalFormatting sqref="BO14:BP14">
    <cfRule type="expression" dxfId="66" priority="14">
      <formula>AND($V$14&amp;$Y$14&amp;$U$15&amp;$U$16&amp;$U$17&lt;&gt;"",BO14="")</formula>
    </cfRule>
  </conditionalFormatting>
  <conditionalFormatting sqref="BR14:BS14">
    <cfRule type="expression" dxfId="65" priority="15">
      <formula>AND($V$14&amp;$Y$14&amp;$U$15&amp;$U$16&amp;$U$17&lt;&gt;"",BR14="")</formula>
    </cfRule>
  </conditionalFormatting>
  <conditionalFormatting sqref="BN15:CH15">
    <cfRule type="expression" dxfId="64" priority="16">
      <formula>AND($V$14&amp;$Y$14&amp;$U$15&amp;$U$16&amp;$U$17&lt;&gt;"",BN15="")</formula>
    </cfRule>
  </conditionalFormatting>
  <conditionalFormatting sqref="BN16:CH16">
    <cfRule type="expression" dxfId="63" priority="17">
      <formula>AND($V$14&amp;$Y$14&amp;$U$15&amp;$U$16&amp;$U$17&lt;&gt;"",BN16="")</formula>
    </cfRule>
  </conditionalFormatting>
  <conditionalFormatting sqref="BN17:CH17">
    <cfRule type="expression" dxfId="62" priority="18">
      <formula>AND($V$14&amp;$Y$14&amp;$U$15&amp;$U$16&amp;$U$17&lt;&gt;"",BN17="")</formula>
    </cfRule>
  </conditionalFormatting>
  <conditionalFormatting sqref="BY3:CB3 CD3:CE3 CG3:CH3">
    <cfRule type="containsBlanks" dxfId="61" priority="8">
      <formula>LEN(TRIM(BY3))=0</formula>
    </cfRule>
  </conditionalFormatting>
  <conditionalFormatting sqref="C118 A119:B121">
    <cfRule type="expression" dxfId="60" priority="6">
      <formula>CELL("protect",A118)=0</formula>
    </cfRule>
  </conditionalFormatting>
  <conditionalFormatting sqref="C123 A124:B125">
    <cfRule type="expression" dxfId="59" priority="5">
      <formula>CELL("protect",A123)=0</formula>
    </cfRule>
  </conditionalFormatting>
  <conditionalFormatting sqref="AT122:CJ122 CJ123:CJ125 AT126:CJ127 AV128 AT129:AU129 CJ128:CJ129 AT130:CJ132 AV133 AT134:AU134 CJ133:CJ134">
    <cfRule type="expression" dxfId="58" priority="4">
      <formula>CELL("protect",AT122)=0</formula>
    </cfRule>
  </conditionalFormatting>
  <conditionalFormatting sqref="AV118 AT119:AU121">
    <cfRule type="expression" dxfId="57" priority="3">
      <formula>CELL("protect",AT118)=0</formula>
    </cfRule>
  </conditionalFormatting>
  <conditionalFormatting sqref="AV123 AT124:AU125">
    <cfRule type="expression" dxfId="56" priority="2">
      <formula>CELL("protect",AT123)=0</formula>
    </cfRule>
  </conditionalFormatting>
  <conditionalFormatting sqref="AU77:AU83 BC77:BC83 BN77:BN83 BW77:BW83 CC77:CC83">
    <cfRule type="expression" dxfId="55" priority="1">
      <formula>CELL("protect",AU77)=0</formula>
    </cfRule>
  </conditionalFormatting>
  <dataValidations count="10">
    <dataValidation type="custom" allowBlank="1" showErrorMessage="1" sqref="X48:X50 X42 BP13" xr:uid="{00929DC5-4669-4D4B-AEEB-4460A2FCD919}">
      <formula1>LTE(LEN(X13),(4))</formula1>
    </dataValidation>
    <dataValidation type="list" allowBlank="1" showInputMessage="1" showErrorMessage="1" prompt="空白は認められません。_x000a_" sqref="U13" xr:uid="{26CACDCE-09BB-43CB-AB22-699C6FD6C5D4}">
      <formula1>"大正,昭和,平成"</formula1>
    </dataValidation>
    <dataValidation type="decimal" imeMode="off" allowBlank="1" showErrorMessage="1" sqref="AK3:AL3 Z13:AA13" xr:uid="{5E10BC69-8002-484E-A056-C3BB379DD129}">
      <formula1>1</formula1>
      <formula2>12</formula2>
    </dataValidation>
    <dataValidation type="decimal" imeMode="off" allowBlank="1" showErrorMessage="1" sqref="AN3:AO3 AC13:AD13" xr:uid="{E5CA5475-9F12-4C7E-9218-130E817F7EAC}">
      <formula1>1</formula1>
      <formula2>31</formula2>
    </dataValidation>
    <dataValidation allowBlank="1" showErrorMessage="1" sqref="AF4" xr:uid="{26BEA40C-B829-427B-B69B-E836897F403C}"/>
    <dataValidation imeMode="off" allowBlank="1" showInputMessage="1" showErrorMessage="1" sqref="AF3:AI3 V18:W18 Y18:Z18 V8:W8" xr:uid="{53AA6E4A-DA14-4CF8-8A4D-9E64DA8F14ED}"/>
    <dataValidation imeMode="off" allowBlank="1" showErrorMessage="1" sqref="W13:X13 V14:W14 Y14:Z14" xr:uid="{D707A771-E971-46A6-98F6-754D565DB183}"/>
    <dataValidation imeMode="off" operator="greaterThanOrEqual" allowBlank="1" showInputMessage="1" showErrorMessage="1" sqref="Y8:Z8" xr:uid="{5374DCB1-0F30-4416-8AA5-0E89DAB8DE41}"/>
    <dataValidation type="custom" allowBlank="1" showErrorMessage="1" sqref="BO14 BO18" xr:uid="{EBB6B95F-78EB-4A8F-AF8C-2AA5D24F0AF3}">
      <formula1>EQ(LEN(BO14),(3))</formula1>
    </dataValidation>
    <dataValidation type="custom" allowBlank="1" showErrorMessage="1" sqref="BR14 BR18 BY3" xr:uid="{16029040-8D7F-4F72-BB10-ED93D22BB40D}">
      <formula1>EQ(LEN(BR3),(4))</formula1>
    </dataValidation>
  </dataValidations>
  <printOptions horizontalCentered="1"/>
  <pageMargins left="0.62992125984251968" right="0.62992125984251968" top="0.39370078740157483" bottom="0.39370078740157483" header="0.31496062992125984" footer="0.31496062992125984"/>
  <pageSetup paperSize="9" scale="70" fitToHeight="5" orientation="portrait" r:id="rId1"/>
  <rowBreaks count="3" manualBreakCount="3">
    <brk id="38" max="43" man="1"/>
    <brk id="67" max="43" man="1"/>
    <brk id="103" max="43" man="1"/>
  </rowBreaks>
  <colBreaks count="1" manualBreakCount="1">
    <brk id="44"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EDFDF-BEB5-4A77-B304-F0140A6ACBDE}">
  <sheetPr codeName="Sheet3">
    <pageSetUpPr fitToPage="1"/>
  </sheetPr>
  <dimension ref="A1:AW47"/>
  <sheetViews>
    <sheetView showGridLines="0" showWhiteSpace="0" zoomScale="85" zoomScaleNormal="85" zoomScaleSheetLayoutView="100" zoomScalePageLayoutView="55" workbookViewId="0">
      <selection activeCell="H22" sqref="H22:K22"/>
    </sheetView>
  </sheetViews>
  <sheetFormatPr defaultColWidth="0" defaultRowHeight="15" customHeight="1" zeroHeight="1"/>
  <cols>
    <col min="1" max="22" width="4.28515625" style="122" customWidth="1"/>
    <col min="23" max="23" width="3.7109375" style="245" customWidth="1"/>
    <col min="24" max="45" width="4.28515625" style="256" customWidth="1"/>
    <col min="46" max="49" width="3.7109375" style="122" hidden="1" customWidth="1"/>
    <col min="50" max="16384" width="14.42578125" style="122" hidden="1"/>
  </cols>
  <sheetData>
    <row r="1" spans="1:49" ht="12" customHeight="1">
      <c r="A1" s="923" t="s">
        <v>256</v>
      </c>
      <c r="B1" s="917"/>
      <c r="C1" s="917"/>
      <c r="D1" s="917"/>
      <c r="E1" s="917"/>
      <c r="F1" s="917"/>
      <c r="G1" s="917"/>
      <c r="H1" s="917"/>
      <c r="I1" s="917"/>
      <c r="J1" s="917"/>
      <c r="K1" s="917"/>
      <c r="L1" s="917"/>
      <c r="M1" s="917"/>
      <c r="N1" s="917"/>
      <c r="O1" s="917"/>
      <c r="P1" s="917"/>
      <c r="Q1" s="917"/>
      <c r="R1" s="917"/>
      <c r="S1" s="917"/>
      <c r="T1" s="917"/>
      <c r="U1" s="917"/>
      <c r="V1" s="917"/>
      <c r="X1" s="897" t="str">
        <f>A1</f>
        <v>定型様式３－２</v>
      </c>
      <c r="Y1" s="891"/>
      <c r="Z1" s="891"/>
      <c r="AA1" s="891"/>
      <c r="AB1" s="891"/>
      <c r="AC1" s="891"/>
      <c r="AD1" s="891"/>
      <c r="AE1" s="891"/>
      <c r="AF1" s="891"/>
      <c r="AG1" s="891"/>
      <c r="AH1" s="891"/>
      <c r="AI1" s="891"/>
      <c r="AJ1" s="891"/>
      <c r="AK1" s="891"/>
      <c r="AL1" s="891"/>
      <c r="AM1" s="891"/>
      <c r="AN1" s="891"/>
      <c r="AO1" s="891"/>
      <c r="AP1" s="891"/>
      <c r="AQ1" s="891"/>
      <c r="AR1" s="891"/>
      <c r="AS1" s="891"/>
    </row>
    <row r="2" spans="1:49" ht="19.5" customHeight="1">
      <c r="A2" s="123"/>
      <c r="B2" s="123"/>
      <c r="C2" s="123"/>
      <c r="D2" s="123"/>
      <c r="E2" s="123"/>
      <c r="F2" s="123"/>
      <c r="G2" s="123"/>
      <c r="H2" s="123"/>
      <c r="I2" s="123"/>
      <c r="J2" s="123"/>
      <c r="K2" s="123"/>
      <c r="L2" s="123"/>
      <c r="M2" s="123"/>
      <c r="N2" s="123"/>
      <c r="O2" s="124"/>
      <c r="P2" s="123"/>
      <c r="Q2" s="924" t="str">
        <f>IF('様式第1_ZEH+_交付申請書'!$U$11="","",'様式第1_ZEH+_交付申請書'!$U$11&amp;"邸"&amp;'様式第1_ZEH+_交付申請書'!$V$8&amp;'様式第1_ZEH+_交付申請書'!$Y$8)</f>
        <v/>
      </c>
      <c r="R2" s="925"/>
      <c r="S2" s="925"/>
      <c r="T2" s="925"/>
      <c r="U2" s="925"/>
      <c r="V2" s="925"/>
      <c r="W2" s="246"/>
      <c r="X2" s="440"/>
      <c r="Y2" s="440"/>
      <c r="Z2" s="440"/>
      <c r="AA2" s="440"/>
      <c r="AB2" s="440"/>
      <c r="AC2" s="440"/>
      <c r="AD2" s="440"/>
      <c r="AE2" s="440"/>
      <c r="AF2" s="440"/>
      <c r="AG2" s="440"/>
      <c r="AH2" s="440"/>
      <c r="AI2" s="440"/>
      <c r="AJ2" s="440"/>
      <c r="AK2" s="440"/>
      <c r="AL2" s="597"/>
      <c r="AM2" s="440"/>
      <c r="AN2" s="436"/>
      <c r="AO2" s="564"/>
      <c r="AP2" s="564"/>
      <c r="AQ2" s="564"/>
      <c r="AR2" s="564"/>
      <c r="AS2" s="545" t="str">
        <f>'様式第1_ZEH+_交付申請書'!$BN$11 &amp; "邸" &amp; '様式第1_ZEH+_交付申請書'!$BO$8 &amp; '様式第1_ZEH+_交付申請書'!$BR$8</f>
        <v>低炭素　太郎邸0000000</v>
      </c>
      <c r="AT2" s="125"/>
      <c r="AU2" s="125"/>
      <c r="AV2" s="125"/>
      <c r="AW2" s="125"/>
    </row>
    <row r="3" spans="1:49" ht="18.75">
      <c r="A3" s="926" t="s">
        <v>231</v>
      </c>
      <c r="B3" s="917"/>
      <c r="C3" s="917"/>
      <c r="D3" s="917"/>
      <c r="E3" s="917"/>
      <c r="F3" s="917"/>
      <c r="G3" s="917"/>
      <c r="H3" s="917"/>
      <c r="I3" s="917"/>
      <c r="J3" s="917"/>
      <c r="K3" s="917"/>
      <c r="L3" s="917"/>
      <c r="M3" s="917"/>
      <c r="N3" s="917"/>
      <c r="O3" s="917"/>
      <c r="P3" s="917"/>
      <c r="Q3" s="917"/>
      <c r="R3" s="917"/>
      <c r="S3" s="917"/>
      <c r="T3" s="917"/>
      <c r="U3" s="917"/>
      <c r="V3" s="917"/>
      <c r="X3" s="898" t="str">
        <f>A3</f>
        <v>交付申請額算出表</v>
      </c>
      <c r="Y3" s="891"/>
      <c r="Z3" s="891"/>
      <c r="AA3" s="891"/>
      <c r="AB3" s="891"/>
      <c r="AC3" s="891"/>
      <c r="AD3" s="891"/>
      <c r="AE3" s="891"/>
      <c r="AF3" s="891"/>
      <c r="AG3" s="891"/>
      <c r="AH3" s="891"/>
      <c r="AI3" s="891"/>
      <c r="AJ3" s="891"/>
      <c r="AK3" s="891"/>
      <c r="AL3" s="891"/>
      <c r="AM3" s="891"/>
      <c r="AN3" s="891"/>
      <c r="AO3" s="891"/>
      <c r="AP3" s="891"/>
      <c r="AQ3" s="891"/>
      <c r="AR3" s="891"/>
      <c r="AS3" s="891"/>
    </row>
    <row r="4" spans="1:49" ht="12" customHeight="1">
      <c r="A4" s="126"/>
      <c r="B4" s="126"/>
      <c r="C4" s="126"/>
      <c r="D4" s="126"/>
      <c r="E4" s="126"/>
      <c r="F4" s="126"/>
      <c r="G4" s="126"/>
      <c r="H4" s="126"/>
      <c r="I4" s="126"/>
      <c r="J4" s="126"/>
      <c r="K4" s="126"/>
      <c r="L4" s="126"/>
      <c r="M4" s="126"/>
      <c r="N4" s="126"/>
      <c r="O4" s="126"/>
      <c r="P4" s="126"/>
      <c r="Q4" s="126"/>
      <c r="R4" s="126"/>
      <c r="S4" s="126"/>
      <c r="T4" s="126"/>
      <c r="U4" s="126"/>
      <c r="V4" s="126"/>
      <c r="X4" s="598"/>
      <c r="Y4" s="598"/>
      <c r="Z4" s="598"/>
      <c r="AA4" s="598"/>
      <c r="AB4" s="598"/>
      <c r="AC4" s="598"/>
      <c r="AD4" s="598"/>
      <c r="AE4" s="598"/>
      <c r="AF4" s="598"/>
      <c r="AG4" s="598"/>
      <c r="AH4" s="598"/>
      <c r="AI4" s="598"/>
      <c r="AJ4" s="598"/>
      <c r="AK4" s="598"/>
      <c r="AL4" s="598"/>
      <c r="AM4" s="598"/>
      <c r="AN4" s="598"/>
      <c r="AO4" s="598"/>
      <c r="AP4" s="598"/>
      <c r="AQ4" s="598"/>
      <c r="AR4" s="598"/>
      <c r="AS4" s="598"/>
    </row>
    <row r="5" spans="1:49" ht="12" customHeight="1">
      <c r="A5" s="126"/>
      <c r="B5" s="126"/>
      <c r="C5" s="126"/>
      <c r="D5" s="126"/>
      <c r="E5" s="126"/>
      <c r="F5" s="126"/>
      <c r="G5" s="126"/>
      <c r="H5" s="126"/>
      <c r="I5" s="126"/>
      <c r="J5" s="126"/>
      <c r="K5" s="126"/>
      <c r="L5" s="126"/>
      <c r="M5" s="126"/>
      <c r="N5" s="126"/>
      <c r="O5" s="126"/>
      <c r="P5" s="126"/>
      <c r="Q5" s="126"/>
      <c r="R5" s="126"/>
      <c r="S5" s="126"/>
      <c r="T5" s="126"/>
      <c r="U5" s="126"/>
      <c r="V5" s="126"/>
      <c r="X5" s="598"/>
      <c r="Y5" s="598"/>
      <c r="Z5" s="598"/>
      <c r="AA5" s="598"/>
      <c r="AB5" s="598"/>
      <c r="AC5" s="598"/>
      <c r="AD5" s="598"/>
      <c r="AE5" s="598"/>
      <c r="AF5" s="598"/>
      <c r="AG5" s="598"/>
      <c r="AH5" s="598"/>
      <c r="AI5" s="598"/>
      <c r="AJ5" s="598"/>
      <c r="AK5" s="598"/>
      <c r="AL5" s="598"/>
      <c r="AM5" s="598"/>
      <c r="AN5" s="598"/>
      <c r="AO5" s="598"/>
      <c r="AP5" s="598"/>
      <c r="AQ5" s="598"/>
      <c r="AR5" s="598"/>
      <c r="AS5" s="598"/>
    </row>
    <row r="6" spans="1:49" ht="17.25">
      <c r="A6" s="127" t="s">
        <v>257</v>
      </c>
      <c r="B6" s="128"/>
      <c r="C6" s="128"/>
      <c r="D6" s="128"/>
      <c r="E6" s="128"/>
      <c r="F6" s="128"/>
      <c r="G6" s="128"/>
      <c r="H6" s="128"/>
      <c r="I6" s="128"/>
      <c r="J6" s="128"/>
      <c r="K6" s="128"/>
      <c r="L6" s="128"/>
      <c r="M6" s="128"/>
      <c r="N6" s="128"/>
      <c r="O6" s="128"/>
      <c r="P6" s="128"/>
      <c r="Q6" s="128"/>
      <c r="R6" s="128"/>
      <c r="S6" s="129"/>
      <c r="T6" s="128"/>
      <c r="U6" s="128"/>
      <c r="V6" s="128"/>
      <c r="W6" s="247"/>
      <c r="X6" s="599" t="s">
        <v>257</v>
      </c>
      <c r="Y6" s="600"/>
      <c r="Z6" s="600"/>
      <c r="AA6" s="600"/>
      <c r="AB6" s="600"/>
      <c r="AC6" s="600"/>
      <c r="AD6" s="600"/>
      <c r="AE6" s="600"/>
      <c r="AF6" s="600"/>
      <c r="AG6" s="600"/>
      <c r="AH6" s="600"/>
      <c r="AI6" s="600"/>
      <c r="AJ6" s="600"/>
      <c r="AK6" s="600"/>
      <c r="AL6" s="600"/>
      <c r="AM6" s="600"/>
      <c r="AN6" s="600"/>
      <c r="AO6" s="600"/>
      <c r="AP6" s="601"/>
      <c r="AQ6" s="600"/>
      <c r="AR6" s="600"/>
      <c r="AS6" s="600"/>
      <c r="AT6" s="130"/>
      <c r="AU6" s="130"/>
      <c r="AV6" s="130"/>
      <c r="AW6" s="130"/>
    </row>
    <row r="7" spans="1:49" ht="21.75" customHeight="1">
      <c r="A7" s="127"/>
      <c r="B7" s="128"/>
      <c r="C7" s="128"/>
      <c r="D7" s="128"/>
      <c r="E7" s="128"/>
      <c r="F7" s="128"/>
      <c r="G7" s="128"/>
      <c r="H7" s="128"/>
      <c r="I7" s="128"/>
      <c r="J7" s="128"/>
      <c r="K7" s="128"/>
      <c r="L7" s="128"/>
      <c r="M7" s="128"/>
      <c r="N7" s="128"/>
      <c r="O7" s="128"/>
      <c r="P7" s="128"/>
      <c r="Q7" s="128"/>
      <c r="R7" s="128"/>
      <c r="S7" s="129"/>
      <c r="T7" s="128"/>
      <c r="U7" s="128"/>
      <c r="V7" s="128"/>
      <c r="W7" s="247"/>
      <c r="X7" s="599"/>
      <c r="Y7" s="600"/>
      <c r="Z7" s="600"/>
      <c r="AA7" s="600"/>
      <c r="AB7" s="600"/>
      <c r="AC7" s="600"/>
      <c r="AD7" s="600"/>
      <c r="AE7" s="600"/>
      <c r="AF7" s="600"/>
      <c r="AG7" s="600"/>
      <c r="AH7" s="600"/>
      <c r="AI7" s="600"/>
      <c r="AJ7" s="600"/>
      <c r="AK7" s="600"/>
      <c r="AL7" s="600"/>
      <c r="AM7" s="600"/>
      <c r="AN7" s="600"/>
      <c r="AO7" s="600"/>
      <c r="AP7" s="601"/>
      <c r="AQ7" s="600"/>
      <c r="AR7" s="600"/>
      <c r="AS7" s="600"/>
      <c r="AT7" s="130"/>
      <c r="AU7" s="130"/>
      <c r="AV7" s="130"/>
      <c r="AW7" s="130"/>
    </row>
    <row r="8" spans="1:49" ht="17.25">
      <c r="A8" s="128"/>
      <c r="B8" s="927" t="str">
        <f>CONCATENATE("１．戸建住宅の補助金申請額（一戸あたりの定額　次世代ＺＥＨ＋：",Def!戸建住宅補助金申請額/10000,"万円")</f>
        <v>１．戸建住宅の補助金申請額（一戸あたりの定額　次世代ＺＥＨ＋：100万円</v>
      </c>
      <c r="C8" s="925"/>
      <c r="D8" s="925"/>
      <c r="E8" s="925"/>
      <c r="F8" s="925"/>
      <c r="G8" s="925"/>
      <c r="H8" s="925"/>
      <c r="I8" s="925"/>
      <c r="J8" s="925"/>
      <c r="K8" s="925"/>
      <c r="L8" s="925"/>
      <c r="M8" s="925"/>
      <c r="N8" s="925"/>
      <c r="O8" s="925"/>
      <c r="P8" s="925"/>
      <c r="Q8" s="925"/>
      <c r="R8" s="925"/>
      <c r="S8" s="925"/>
      <c r="T8" s="925"/>
      <c r="U8" s="925"/>
      <c r="V8" s="925"/>
      <c r="W8" s="247"/>
      <c r="X8" s="600"/>
      <c r="Y8" s="899" t="str">
        <f>B8</f>
        <v>１．戸建住宅の補助金申請額（一戸あたりの定額　次世代ＺＥＨ＋：100万円</v>
      </c>
      <c r="Z8" s="891"/>
      <c r="AA8" s="891"/>
      <c r="AB8" s="891"/>
      <c r="AC8" s="891"/>
      <c r="AD8" s="891"/>
      <c r="AE8" s="891"/>
      <c r="AF8" s="891"/>
      <c r="AG8" s="891"/>
      <c r="AH8" s="891"/>
      <c r="AI8" s="891"/>
      <c r="AJ8" s="891"/>
      <c r="AK8" s="891"/>
      <c r="AL8" s="891"/>
      <c r="AM8" s="891"/>
      <c r="AN8" s="891"/>
      <c r="AO8" s="891"/>
      <c r="AP8" s="891"/>
      <c r="AQ8" s="891"/>
      <c r="AR8" s="891"/>
      <c r="AS8" s="891"/>
      <c r="AT8" s="130"/>
      <c r="AU8" s="130"/>
      <c r="AV8" s="130"/>
      <c r="AW8" s="130"/>
    </row>
    <row r="9" spans="1:49" ht="12" customHeight="1">
      <c r="A9" s="128"/>
      <c r="B9" s="128"/>
      <c r="C9" s="128"/>
      <c r="D9" s="128"/>
      <c r="E9" s="128"/>
      <c r="F9" s="128"/>
      <c r="G9" s="128"/>
      <c r="H9" s="128"/>
      <c r="I9" s="128"/>
      <c r="J9" s="131"/>
      <c r="K9" s="131"/>
      <c r="L9" s="131"/>
      <c r="M9" s="131"/>
      <c r="N9" s="131"/>
      <c r="O9" s="131"/>
      <c r="P9" s="131"/>
      <c r="Q9" s="128"/>
      <c r="R9" s="128"/>
      <c r="S9" s="129"/>
      <c r="T9" s="128"/>
      <c r="U9" s="128"/>
      <c r="V9" s="128"/>
      <c r="W9" s="247"/>
      <c r="X9" s="600"/>
      <c r="Y9" s="600"/>
      <c r="Z9" s="600"/>
      <c r="AA9" s="600"/>
      <c r="AB9" s="600"/>
      <c r="AC9" s="600"/>
      <c r="AD9" s="600"/>
      <c r="AE9" s="600"/>
      <c r="AF9" s="600"/>
      <c r="AG9" s="602"/>
      <c r="AH9" s="602"/>
      <c r="AI9" s="602"/>
      <c r="AJ9" s="602"/>
      <c r="AK9" s="602"/>
      <c r="AL9" s="602"/>
      <c r="AM9" s="602"/>
      <c r="AN9" s="600"/>
      <c r="AO9" s="600"/>
      <c r="AP9" s="601"/>
      <c r="AQ9" s="600"/>
      <c r="AR9" s="600"/>
      <c r="AS9" s="600"/>
      <c r="AT9" s="130"/>
      <c r="AU9" s="130"/>
      <c r="AV9" s="130"/>
      <c r="AW9" s="130"/>
    </row>
    <row r="10" spans="1:49" ht="30.75" customHeight="1">
      <c r="A10" s="128"/>
      <c r="B10" s="127"/>
      <c r="C10" s="907" t="s">
        <v>271</v>
      </c>
      <c r="D10" s="908"/>
      <c r="E10" s="908"/>
      <c r="F10" s="908"/>
      <c r="G10" s="908"/>
      <c r="H10" s="908"/>
      <c r="I10" s="908"/>
      <c r="J10" s="908"/>
      <c r="K10" s="909"/>
      <c r="L10" s="910">
        <f>Def!戸建住宅補助金申請額</f>
        <v>1000000</v>
      </c>
      <c r="M10" s="911"/>
      <c r="N10" s="911"/>
      <c r="O10" s="911"/>
      <c r="P10" s="911"/>
      <c r="Q10" s="911"/>
      <c r="R10" s="911"/>
      <c r="S10" s="912"/>
      <c r="T10" s="132" t="s">
        <v>30</v>
      </c>
      <c r="U10" s="132"/>
      <c r="V10" s="130"/>
      <c r="W10" s="247"/>
      <c r="X10" s="600"/>
      <c r="Y10" s="599"/>
      <c r="Z10" s="881" t="str">
        <f>C10</f>
        <v>戸建住宅の補助金申請額</v>
      </c>
      <c r="AA10" s="882"/>
      <c r="AB10" s="882"/>
      <c r="AC10" s="882"/>
      <c r="AD10" s="882"/>
      <c r="AE10" s="882"/>
      <c r="AF10" s="882"/>
      <c r="AG10" s="882"/>
      <c r="AH10" s="883"/>
      <c r="AI10" s="900">
        <f>Def!戸建住宅補助金申請額</f>
        <v>1000000</v>
      </c>
      <c r="AJ10" s="885"/>
      <c r="AK10" s="885"/>
      <c r="AL10" s="885"/>
      <c r="AM10" s="885"/>
      <c r="AN10" s="885"/>
      <c r="AO10" s="885"/>
      <c r="AP10" s="886"/>
      <c r="AQ10" s="603" t="s">
        <v>30</v>
      </c>
      <c r="AR10" s="603"/>
      <c r="AS10" s="604"/>
      <c r="AT10" s="130"/>
      <c r="AU10" s="130"/>
      <c r="AV10" s="130"/>
      <c r="AW10" s="130"/>
    </row>
    <row r="11" spans="1:49" ht="21.75" customHeight="1">
      <c r="A11" s="123"/>
      <c r="B11" s="123"/>
      <c r="C11" s="123"/>
      <c r="D11" s="123"/>
      <c r="E11" s="123"/>
      <c r="F11" s="123"/>
      <c r="G11" s="123"/>
      <c r="H11" s="123"/>
      <c r="I11" s="123"/>
      <c r="J11" s="123"/>
      <c r="K11" s="123"/>
      <c r="L11" s="123"/>
      <c r="M11" s="123"/>
      <c r="N11" s="123"/>
      <c r="O11" s="123"/>
      <c r="P11" s="123"/>
      <c r="Q11" s="123"/>
      <c r="R11" s="123"/>
      <c r="S11" s="133"/>
      <c r="T11" s="123"/>
      <c r="U11" s="123"/>
      <c r="V11" s="123"/>
      <c r="X11" s="440"/>
      <c r="Y11" s="440"/>
      <c r="Z11" s="440"/>
      <c r="AA11" s="440"/>
      <c r="AB11" s="440"/>
      <c r="AC11" s="440"/>
      <c r="AD11" s="440"/>
      <c r="AE11" s="440"/>
      <c r="AF11" s="440"/>
      <c r="AG11" s="440"/>
      <c r="AH11" s="440"/>
      <c r="AI11" s="440"/>
      <c r="AJ11" s="440"/>
      <c r="AK11" s="440"/>
      <c r="AL11" s="440"/>
      <c r="AM11" s="440"/>
      <c r="AN11" s="440"/>
      <c r="AO11" s="440"/>
      <c r="AP11" s="442"/>
      <c r="AQ11" s="440"/>
      <c r="AR11" s="440"/>
      <c r="AS11" s="440"/>
    </row>
    <row r="12" spans="1:49" ht="17.25">
      <c r="A12" s="128"/>
      <c r="B12" s="128" t="s">
        <v>258</v>
      </c>
      <c r="C12" s="128"/>
      <c r="D12" s="128"/>
      <c r="E12" s="128"/>
      <c r="F12" s="128"/>
      <c r="G12" s="128"/>
      <c r="H12" s="128"/>
      <c r="I12" s="128"/>
      <c r="J12" s="131"/>
      <c r="K12" s="131"/>
      <c r="L12" s="131"/>
      <c r="M12" s="131"/>
      <c r="N12" s="131"/>
      <c r="O12" s="131"/>
      <c r="P12" s="131"/>
      <c r="Q12" s="128"/>
      <c r="R12" s="128"/>
      <c r="S12" s="129"/>
      <c r="T12" s="128"/>
      <c r="U12" s="128"/>
      <c r="V12" s="128"/>
      <c r="W12" s="247"/>
      <c r="X12" s="600"/>
      <c r="Y12" s="600" t="str">
        <f>B12</f>
        <v>２．補助対象住宅に導入する設備</v>
      </c>
      <c r="Z12" s="600"/>
      <c r="AA12" s="600"/>
      <c r="AB12" s="600"/>
      <c r="AC12" s="600"/>
      <c r="AD12" s="600"/>
      <c r="AE12" s="600"/>
      <c r="AF12" s="600"/>
      <c r="AG12" s="602"/>
      <c r="AH12" s="602"/>
      <c r="AI12" s="602"/>
      <c r="AJ12" s="602"/>
      <c r="AK12" s="602"/>
      <c r="AL12" s="602"/>
      <c r="AM12" s="602"/>
      <c r="AN12" s="600"/>
      <c r="AO12" s="600"/>
      <c r="AP12" s="601"/>
      <c r="AQ12" s="600"/>
      <c r="AR12" s="600"/>
      <c r="AS12" s="600"/>
      <c r="AT12" s="130"/>
      <c r="AU12" s="130"/>
      <c r="AV12" s="130"/>
      <c r="AW12" s="130"/>
    </row>
    <row r="13" spans="1:49" ht="9" customHeight="1">
      <c r="A13" s="134"/>
      <c r="B13" s="916"/>
      <c r="C13" s="917"/>
      <c r="D13" s="917"/>
      <c r="E13" s="917"/>
      <c r="F13" s="917"/>
      <c r="G13" s="917"/>
      <c r="H13" s="917"/>
      <c r="I13" s="917"/>
      <c r="J13" s="918"/>
      <c r="K13" s="917"/>
      <c r="L13" s="917"/>
      <c r="M13" s="917"/>
      <c r="N13" s="917"/>
      <c r="O13" s="917"/>
      <c r="P13" s="917"/>
      <c r="Q13" s="123"/>
      <c r="R13" s="123"/>
      <c r="S13" s="123"/>
      <c r="T13" s="123"/>
      <c r="U13" s="123"/>
      <c r="V13" s="123"/>
      <c r="X13" s="605"/>
      <c r="Y13" s="890"/>
      <c r="Z13" s="891"/>
      <c r="AA13" s="891"/>
      <c r="AB13" s="891"/>
      <c r="AC13" s="891"/>
      <c r="AD13" s="891"/>
      <c r="AE13" s="891"/>
      <c r="AF13" s="891"/>
      <c r="AG13" s="892"/>
      <c r="AH13" s="891"/>
      <c r="AI13" s="891"/>
      <c r="AJ13" s="891"/>
      <c r="AK13" s="891"/>
      <c r="AL13" s="891"/>
      <c r="AM13" s="891"/>
      <c r="AN13" s="440"/>
      <c r="AO13" s="440"/>
      <c r="AP13" s="440"/>
      <c r="AQ13" s="440"/>
      <c r="AR13" s="440"/>
      <c r="AS13" s="440"/>
    </row>
    <row r="14" spans="1:49" ht="17.25">
      <c r="A14" s="130"/>
      <c r="B14" s="128"/>
      <c r="C14" s="128" t="s">
        <v>259</v>
      </c>
      <c r="D14" s="135"/>
      <c r="E14" s="135"/>
      <c r="F14" s="135"/>
      <c r="G14" s="135"/>
      <c r="H14" s="135"/>
      <c r="I14" s="135"/>
      <c r="J14" s="135"/>
      <c r="K14" s="135"/>
      <c r="L14" s="135"/>
      <c r="M14" s="135"/>
      <c r="N14" s="135"/>
      <c r="O14" s="135"/>
      <c r="P14" s="135"/>
      <c r="Q14" s="135"/>
      <c r="R14" s="135"/>
      <c r="S14" s="135"/>
      <c r="T14" s="135"/>
      <c r="U14" s="136"/>
      <c r="V14" s="136"/>
      <c r="W14" s="247"/>
      <c r="X14" s="604"/>
      <c r="Y14" s="600"/>
      <c r="Z14" s="600" t="str">
        <f>C14</f>
        <v>①蓄電システム導入補助金申請額</v>
      </c>
      <c r="AA14" s="606"/>
      <c r="AB14" s="606"/>
      <c r="AC14" s="606"/>
      <c r="AD14" s="606"/>
      <c r="AE14" s="606"/>
      <c r="AF14" s="606"/>
      <c r="AG14" s="606"/>
      <c r="AH14" s="606"/>
      <c r="AI14" s="606"/>
      <c r="AJ14" s="606"/>
      <c r="AK14" s="606"/>
      <c r="AL14" s="606"/>
      <c r="AM14" s="606"/>
      <c r="AN14" s="606"/>
      <c r="AO14" s="606"/>
      <c r="AP14" s="606"/>
      <c r="AQ14" s="606"/>
      <c r="AR14" s="607"/>
      <c r="AS14" s="607"/>
      <c r="AT14" s="130"/>
      <c r="AU14" s="130"/>
      <c r="AV14" s="130"/>
      <c r="AW14" s="130"/>
    </row>
    <row r="15" spans="1:49" ht="7.5" customHeight="1">
      <c r="A15" s="134"/>
      <c r="B15" s="123"/>
      <c r="C15" s="137"/>
      <c r="D15" s="137"/>
      <c r="E15" s="137"/>
      <c r="F15" s="137"/>
      <c r="G15" s="137"/>
      <c r="H15" s="137"/>
      <c r="I15" s="137"/>
      <c r="J15" s="137"/>
      <c r="K15" s="137"/>
      <c r="L15" s="137"/>
      <c r="M15" s="137"/>
      <c r="N15" s="137"/>
      <c r="O15" s="137"/>
      <c r="P15" s="137"/>
      <c r="Q15" s="137"/>
      <c r="R15" s="137"/>
      <c r="S15" s="137"/>
      <c r="T15" s="137"/>
      <c r="U15" s="138"/>
      <c r="V15" s="138"/>
      <c r="X15" s="605"/>
      <c r="Y15" s="440"/>
      <c r="Z15" s="608"/>
      <c r="AA15" s="608"/>
      <c r="AB15" s="608"/>
      <c r="AC15" s="608"/>
      <c r="AD15" s="608"/>
      <c r="AE15" s="608"/>
      <c r="AF15" s="608"/>
      <c r="AG15" s="608"/>
      <c r="AH15" s="608"/>
      <c r="AI15" s="608"/>
      <c r="AJ15" s="608"/>
      <c r="AK15" s="608"/>
      <c r="AL15" s="608"/>
      <c r="AM15" s="608"/>
      <c r="AN15" s="608"/>
      <c r="AO15" s="608"/>
      <c r="AP15" s="608"/>
      <c r="AQ15" s="608"/>
      <c r="AR15" s="609"/>
      <c r="AS15" s="609"/>
    </row>
    <row r="16" spans="1:49" ht="17.25">
      <c r="A16" s="130"/>
      <c r="B16" s="128"/>
      <c r="C16" s="128" t="s">
        <v>260</v>
      </c>
      <c r="D16" s="135"/>
      <c r="E16" s="135"/>
      <c r="F16" s="135"/>
      <c r="G16" s="135"/>
      <c r="H16" s="135"/>
      <c r="I16" s="135"/>
      <c r="J16" s="135"/>
      <c r="K16" s="135"/>
      <c r="L16" s="135"/>
      <c r="M16" s="135"/>
      <c r="N16" s="135"/>
      <c r="O16" s="135"/>
      <c r="P16" s="135"/>
      <c r="Q16" s="135"/>
      <c r="R16" s="135"/>
      <c r="S16" s="135"/>
      <c r="T16" s="135"/>
      <c r="U16" s="136"/>
      <c r="V16" s="136"/>
      <c r="W16" s="247"/>
      <c r="X16" s="604"/>
      <c r="Y16" s="600"/>
      <c r="Z16" s="600" t="str">
        <f>C16</f>
        <v>（算出表別紙１）蓄電システム明細</v>
      </c>
      <c r="AA16" s="606"/>
      <c r="AB16" s="606"/>
      <c r="AC16" s="606"/>
      <c r="AD16" s="606"/>
      <c r="AE16" s="606"/>
      <c r="AF16" s="606"/>
      <c r="AG16" s="606"/>
      <c r="AH16" s="606"/>
      <c r="AI16" s="606"/>
      <c r="AJ16" s="606"/>
      <c r="AK16" s="606"/>
      <c r="AL16" s="606"/>
      <c r="AM16" s="606"/>
      <c r="AN16" s="606"/>
      <c r="AO16" s="606"/>
      <c r="AP16" s="606"/>
      <c r="AQ16" s="606"/>
      <c r="AR16" s="607"/>
      <c r="AS16" s="607"/>
      <c r="AT16" s="130"/>
      <c r="AU16" s="130"/>
      <c r="AV16" s="130"/>
      <c r="AW16" s="130"/>
    </row>
    <row r="17" spans="1:49" ht="7.5" customHeight="1">
      <c r="A17" s="134"/>
      <c r="B17" s="139"/>
      <c r="C17" s="139"/>
      <c r="D17" s="139"/>
      <c r="E17" s="139"/>
      <c r="F17" s="139"/>
      <c r="G17" s="139"/>
      <c r="H17" s="139"/>
      <c r="I17" s="139"/>
      <c r="J17" s="139"/>
      <c r="K17" s="139"/>
      <c r="L17" s="139"/>
      <c r="M17" s="139"/>
      <c r="N17" s="139"/>
      <c r="O17" s="139"/>
      <c r="P17" s="139"/>
      <c r="Q17" s="139"/>
      <c r="R17" s="139"/>
      <c r="S17" s="139"/>
      <c r="T17" s="139"/>
      <c r="U17" s="139"/>
      <c r="V17" s="139"/>
      <c r="X17" s="605"/>
      <c r="Y17" s="443"/>
      <c r="Z17" s="443"/>
      <c r="AA17" s="443"/>
      <c r="AB17" s="443"/>
      <c r="AC17" s="443"/>
      <c r="AD17" s="443"/>
      <c r="AE17" s="443"/>
      <c r="AF17" s="443"/>
      <c r="AG17" s="443"/>
      <c r="AH17" s="443"/>
      <c r="AI17" s="443"/>
      <c r="AJ17" s="443"/>
      <c r="AK17" s="443"/>
      <c r="AL17" s="443"/>
      <c r="AM17" s="443"/>
      <c r="AN17" s="443"/>
      <c r="AO17" s="443"/>
      <c r="AP17" s="443"/>
      <c r="AQ17" s="443"/>
      <c r="AR17" s="443"/>
      <c r="AS17" s="443"/>
    </row>
    <row r="18" spans="1:49" ht="30.75" customHeight="1">
      <c r="A18" s="128"/>
      <c r="B18" s="127"/>
      <c r="C18" s="907" t="s">
        <v>85</v>
      </c>
      <c r="D18" s="908"/>
      <c r="E18" s="908"/>
      <c r="F18" s="908"/>
      <c r="G18" s="908"/>
      <c r="H18" s="908"/>
      <c r="I18" s="908"/>
      <c r="J18" s="908"/>
      <c r="K18" s="909"/>
      <c r="L18" s="910" t="str">
        <f>'3-2_ZEH+_別紙1蓄電ｼｽﾃﾑ明細'!合計_蓄電補助金申請額</f>
        <v/>
      </c>
      <c r="M18" s="911"/>
      <c r="N18" s="911"/>
      <c r="O18" s="911"/>
      <c r="P18" s="911"/>
      <c r="Q18" s="911"/>
      <c r="R18" s="911"/>
      <c r="S18" s="912"/>
      <c r="T18" s="132" t="s">
        <v>30</v>
      </c>
      <c r="U18" s="132"/>
      <c r="V18" s="130"/>
      <c r="X18" s="600"/>
      <c r="Y18" s="599"/>
      <c r="Z18" s="881" t="str">
        <f>C18</f>
        <v>蓄電システム導入補助金申請額</v>
      </c>
      <c r="AA18" s="882"/>
      <c r="AB18" s="882"/>
      <c r="AC18" s="882"/>
      <c r="AD18" s="882"/>
      <c r="AE18" s="882"/>
      <c r="AF18" s="882"/>
      <c r="AG18" s="882"/>
      <c r="AH18" s="883"/>
      <c r="AI18" s="884">
        <f>'3-2_ZEH+_別紙1蓄電ｼｽﾃﾑ明細'!AI41:AO41</f>
        <v>200000</v>
      </c>
      <c r="AJ18" s="885"/>
      <c r="AK18" s="885"/>
      <c r="AL18" s="885"/>
      <c r="AM18" s="885"/>
      <c r="AN18" s="885"/>
      <c r="AO18" s="885"/>
      <c r="AP18" s="886"/>
      <c r="AQ18" s="603" t="s">
        <v>30</v>
      </c>
      <c r="AR18" s="603"/>
      <c r="AS18" s="604"/>
    </row>
    <row r="19" spans="1:49" ht="12" customHeight="1">
      <c r="A19" s="139"/>
      <c r="B19" s="139"/>
      <c r="C19" s="139"/>
      <c r="D19" s="139"/>
      <c r="E19" s="139"/>
      <c r="F19" s="139"/>
      <c r="G19" s="139"/>
      <c r="H19" s="139"/>
      <c r="I19" s="139"/>
      <c r="J19" s="139"/>
      <c r="K19" s="139"/>
      <c r="L19" s="139"/>
      <c r="M19" s="139"/>
      <c r="N19" s="139"/>
      <c r="O19" s="139"/>
      <c r="P19" s="139"/>
      <c r="Q19" s="139"/>
      <c r="R19" s="139"/>
      <c r="S19" s="139"/>
      <c r="T19" s="139"/>
      <c r="U19" s="139"/>
      <c r="V19" s="139"/>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row>
    <row r="20" spans="1:49" ht="17.25">
      <c r="A20" s="140"/>
      <c r="B20" s="127"/>
      <c r="C20" s="128" t="s">
        <v>272</v>
      </c>
      <c r="D20" s="127"/>
      <c r="E20" s="127"/>
      <c r="F20" s="127"/>
      <c r="G20" s="127"/>
      <c r="H20" s="127"/>
      <c r="I20" s="127"/>
      <c r="J20" s="127"/>
      <c r="K20" s="127"/>
      <c r="L20" s="127"/>
      <c r="M20" s="127"/>
      <c r="N20" s="127"/>
      <c r="O20" s="127"/>
      <c r="P20" s="127"/>
      <c r="Q20" s="127"/>
      <c r="R20" s="127"/>
      <c r="S20" s="127"/>
      <c r="T20" s="127"/>
      <c r="U20" s="127"/>
      <c r="V20" s="127"/>
      <c r="W20" s="248"/>
      <c r="X20" s="610"/>
      <c r="Y20" s="599"/>
      <c r="Z20" s="600" t="s">
        <v>272</v>
      </c>
      <c r="AA20" s="599"/>
      <c r="AB20" s="599"/>
      <c r="AC20" s="599"/>
      <c r="AD20" s="599"/>
      <c r="AE20" s="599"/>
      <c r="AF20" s="599"/>
      <c r="AG20" s="599"/>
      <c r="AH20" s="599"/>
      <c r="AI20" s="599"/>
      <c r="AJ20" s="599"/>
      <c r="AK20" s="599"/>
      <c r="AL20" s="599"/>
      <c r="AM20" s="599"/>
      <c r="AN20" s="599"/>
      <c r="AO20" s="599"/>
      <c r="AP20" s="599"/>
      <c r="AQ20" s="599"/>
      <c r="AR20" s="599"/>
      <c r="AS20" s="599"/>
      <c r="AT20" s="140"/>
      <c r="AU20" s="140"/>
      <c r="AV20" s="140"/>
      <c r="AW20" s="140"/>
    </row>
    <row r="21" spans="1:49" ht="7.5" customHeight="1">
      <c r="A21" s="139"/>
      <c r="B21" s="139"/>
      <c r="C21" s="139"/>
      <c r="D21" s="139"/>
      <c r="E21" s="139"/>
      <c r="F21" s="139"/>
      <c r="G21" s="139"/>
      <c r="H21" s="139"/>
      <c r="I21" s="139"/>
      <c r="J21" s="139"/>
      <c r="K21" s="139"/>
      <c r="L21" s="139"/>
      <c r="M21" s="139"/>
      <c r="N21" s="139"/>
      <c r="O21" s="139"/>
      <c r="P21" s="139"/>
      <c r="Q21" s="139"/>
      <c r="R21" s="139"/>
      <c r="S21" s="139"/>
      <c r="T21" s="139"/>
      <c r="U21" s="139"/>
      <c r="V21" s="139"/>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row>
    <row r="22" spans="1:49" ht="23.25" customHeight="1">
      <c r="A22" s="130"/>
      <c r="B22" s="128"/>
      <c r="C22" s="919" t="s">
        <v>261</v>
      </c>
      <c r="D22" s="908"/>
      <c r="E22" s="908"/>
      <c r="F22" s="908"/>
      <c r="G22" s="909"/>
      <c r="H22" s="920"/>
      <c r="I22" s="921"/>
      <c r="J22" s="921"/>
      <c r="K22" s="922"/>
      <c r="L22" s="130"/>
      <c r="M22" s="130"/>
      <c r="N22" s="130"/>
      <c r="O22" s="130"/>
      <c r="P22" s="130"/>
      <c r="Q22" s="130"/>
      <c r="R22" s="130"/>
      <c r="S22" s="130"/>
      <c r="T22" s="135"/>
      <c r="U22" s="136"/>
      <c r="V22" s="136"/>
      <c r="W22" s="247"/>
      <c r="X22" s="604"/>
      <c r="Y22" s="600"/>
      <c r="Z22" s="893" t="str">
        <f>C22</f>
        <v>導入有無</v>
      </c>
      <c r="AA22" s="882"/>
      <c r="AB22" s="882"/>
      <c r="AC22" s="882"/>
      <c r="AD22" s="883"/>
      <c r="AE22" s="894" t="s">
        <v>338</v>
      </c>
      <c r="AF22" s="895"/>
      <c r="AG22" s="895"/>
      <c r="AH22" s="896"/>
      <c r="AI22" s="604"/>
      <c r="AJ22" s="604"/>
      <c r="AK22" s="604"/>
      <c r="AL22" s="604"/>
      <c r="AM22" s="604"/>
      <c r="AN22" s="604"/>
      <c r="AO22" s="604"/>
      <c r="AP22" s="604"/>
      <c r="AQ22" s="606"/>
      <c r="AR22" s="607"/>
      <c r="AS22" s="607"/>
      <c r="AT22" s="130"/>
      <c r="AU22" s="130"/>
      <c r="AV22" s="130"/>
      <c r="AW22" s="130"/>
    </row>
    <row r="23" spans="1:49" ht="37.5" customHeight="1">
      <c r="A23" s="128"/>
      <c r="B23" s="127"/>
      <c r="C23" s="907" t="s">
        <v>262</v>
      </c>
      <c r="D23" s="908"/>
      <c r="E23" s="908"/>
      <c r="F23" s="908"/>
      <c r="G23" s="908"/>
      <c r="H23" s="908"/>
      <c r="I23" s="908"/>
      <c r="J23" s="908"/>
      <c r="K23" s="909"/>
      <c r="L23" s="910" t="str">
        <f>IF(H22="有",Def!燃料電池補助金,"")</f>
        <v/>
      </c>
      <c r="M23" s="911"/>
      <c r="N23" s="911"/>
      <c r="O23" s="911"/>
      <c r="P23" s="911"/>
      <c r="Q23" s="911"/>
      <c r="R23" s="911"/>
      <c r="S23" s="912"/>
      <c r="T23" s="132" t="s">
        <v>30</v>
      </c>
      <c r="U23" s="132"/>
      <c r="V23" s="130"/>
      <c r="X23" s="600"/>
      <c r="Y23" s="599"/>
      <c r="Z23" s="881" t="str">
        <f>C23</f>
        <v>燃料電池
導入補助金申請額</v>
      </c>
      <c r="AA23" s="882"/>
      <c r="AB23" s="882"/>
      <c r="AC23" s="882"/>
      <c r="AD23" s="882"/>
      <c r="AE23" s="882"/>
      <c r="AF23" s="882"/>
      <c r="AG23" s="882"/>
      <c r="AH23" s="883"/>
      <c r="AI23" s="884">
        <f>IF(AE22="有",Def!燃料電池補助金,"")</f>
        <v>20000</v>
      </c>
      <c r="AJ23" s="885"/>
      <c r="AK23" s="885"/>
      <c r="AL23" s="885"/>
      <c r="AM23" s="885"/>
      <c r="AN23" s="885"/>
      <c r="AO23" s="885"/>
      <c r="AP23" s="886"/>
      <c r="AQ23" s="603" t="s">
        <v>30</v>
      </c>
      <c r="AR23" s="603"/>
      <c r="AS23" s="604"/>
    </row>
    <row r="24" spans="1:49" ht="12" customHeight="1">
      <c r="A24" s="139"/>
      <c r="B24" s="139"/>
      <c r="C24" s="139"/>
      <c r="D24" s="139"/>
      <c r="E24" s="139"/>
      <c r="F24" s="139"/>
      <c r="G24" s="139"/>
      <c r="H24" s="139"/>
      <c r="I24" s="139"/>
      <c r="J24" s="139"/>
      <c r="K24" s="139"/>
      <c r="L24" s="139"/>
      <c r="M24" s="139"/>
      <c r="N24" s="139"/>
      <c r="O24" s="139"/>
      <c r="P24" s="139"/>
      <c r="Q24" s="139"/>
      <c r="R24" s="139"/>
      <c r="S24" s="139"/>
      <c r="T24" s="139"/>
      <c r="U24" s="139"/>
      <c r="V24" s="139"/>
      <c r="X24" s="443"/>
      <c r="Y24" s="443"/>
      <c r="Z24" s="443"/>
      <c r="AA24" s="443"/>
      <c r="AB24" s="443"/>
      <c r="AC24" s="443"/>
      <c r="AD24" s="443"/>
      <c r="AE24" s="443"/>
      <c r="AF24" s="443"/>
      <c r="AG24" s="443"/>
      <c r="AH24" s="443"/>
      <c r="AI24" s="443"/>
      <c r="AJ24" s="443"/>
      <c r="AK24" s="443"/>
      <c r="AL24" s="443"/>
      <c r="AM24" s="443"/>
      <c r="AN24" s="443"/>
      <c r="AO24" s="443"/>
      <c r="AP24" s="443"/>
      <c r="AQ24" s="443"/>
      <c r="AR24" s="443"/>
      <c r="AS24" s="443"/>
    </row>
    <row r="25" spans="1:49" ht="17.25">
      <c r="A25" s="140"/>
      <c r="B25" s="127"/>
      <c r="C25" s="128" t="s">
        <v>263</v>
      </c>
      <c r="D25" s="127"/>
      <c r="E25" s="127"/>
      <c r="F25" s="127"/>
      <c r="G25" s="127"/>
      <c r="H25" s="127"/>
      <c r="I25" s="127"/>
      <c r="J25" s="127"/>
      <c r="K25" s="127"/>
      <c r="L25" s="127"/>
      <c r="M25" s="127"/>
      <c r="N25" s="127"/>
      <c r="O25" s="127"/>
      <c r="P25" s="127"/>
      <c r="Q25" s="127"/>
      <c r="R25" s="127"/>
      <c r="S25" s="127"/>
      <c r="T25" s="127"/>
      <c r="U25" s="127"/>
      <c r="V25" s="127"/>
      <c r="W25" s="248"/>
      <c r="X25" s="610"/>
      <c r="Y25" s="599"/>
      <c r="Z25" s="600" t="str">
        <f>C25</f>
        <v>③Ｖ２Ｈ充電設備（充放電設備）導入補助金申請額</v>
      </c>
      <c r="AA25" s="599"/>
      <c r="AB25" s="599"/>
      <c r="AC25" s="599"/>
      <c r="AD25" s="599"/>
      <c r="AE25" s="599"/>
      <c r="AF25" s="599"/>
      <c r="AG25" s="599"/>
      <c r="AH25" s="599"/>
      <c r="AI25" s="599"/>
      <c r="AJ25" s="599"/>
      <c r="AK25" s="599"/>
      <c r="AL25" s="599"/>
      <c r="AM25" s="599"/>
      <c r="AN25" s="599"/>
      <c r="AO25" s="599"/>
      <c r="AP25" s="599"/>
      <c r="AQ25" s="599"/>
      <c r="AR25" s="599"/>
      <c r="AS25" s="599"/>
      <c r="AT25" s="140"/>
      <c r="AU25" s="140"/>
      <c r="AV25" s="140"/>
      <c r="AW25" s="140"/>
    </row>
    <row r="26" spans="1:49" ht="7.5" customHeight="1">
      <c r="A26" s="139"/>
      <c r="B26" s="139"/>
      <c r="C26" s="139"/>
      <c r="D26" s="139"/>
      <c r="E26" s="139"/>
      <c r="F26" s="139"/>
      <c r="G26" s="139"/>
      <c r="H26" s="139"/>
      <c r="I26" s="139"/>
      <c r="J26" s="139"/>
      <c r="K26" s="139"/>
      <c r="L26" s="139"/>
      <c r="M26" s="139"/>
      <c r="N26" s="139"/>
      <c r="O26" s="139"/>
      <c r="P26" s="139"/>
      <c r="Q26" s="139"/>
      <c r="R26" s="139"/>
      <c r="S26" s="139"/>
      <c r="T26" s="139"/>
      <c r="U26" s="139"/>
      <c r="V26" s="139"/>
      <c r="X26" s="443"/>
      <c r="Y26" s="443"/>
      <c r="Z26" s="443"/>
      <c r="AA26" s="443"/>
      <c r="AB26" s="443"/>
      <c r="AC26" s="443"/>
      <c r="AD26" s="443"/>
      <c r="AE26" s="443"/>
      <c r="AF26" s="443"/>
      <c r="AG26" s="443"/>
      <c r="AH26" s="443"/>
      <c r="AI26" s="443"/>
      <c r="AJ26" s="443"/>
      <c r="AK26" s="443"/>
      <c r="AL26" s="443"/>
      <c r="AM26" s="443"/>
      <c r="AN26" s="443"/>
      <c r="AO26" s="443"/>
      <c r="AP26" s="443"/>
      <c r="AQ26" s="443"/>
      <c r="AR26" s="443"/>
      <c r="AS26" s="443"/>
    </row>
    <row r="27" spans="1:49" ht="17.25">
      <c r="A27" s="130"/>
      <c r="B27" s="128"/>
      <c r="C27" s="128" t="s">
        <v>264</v>
      </c>
      <c r="D27" s="135"/>
      <c r="E27" s="135"/>
      <c r="F27" s="135"/>
      <c r="G27" s="135"/>
      <c r="H27" s="135"/>
      <c r="I27" s="135"/>
      <c r="J27" s="135"/>
      <c r="K27" s="135"/>
      <c r="L27" s="135"/>
      <c r="M27" s="135"/>
      <c r="N27" s="135"/>
      <c r="O27" s="135"/>
      <c r="P27" s="135"/>
      <c r="Q27" s="135"/>
      <c r="R27" s="135"/>
      <c r="S27" s="135"/>
      <c r="T27" s="135"/>
      <c r="U27" s="136"/>
      <c r="V27" s="136"/>
      <c r="W27" s="247"/>
      <c r="X27" s="604"/>
      <c r="Y27" s="600"/>
      <c r="Z27" s="600" t="str">
        <f>C27</f>
        <v>（算出表別紙２）Ｖ２Ｈ充電設備（充放電設備）</v>
      </c>
      <c r="AA27" s="606"/>
      <c r="AB27" s="606"/>
      <c r="AC27" s="606"/>
      <c r="AD27" s="606"/>
      <c r="AE27" s="606"/>
      <c r="AF27" s="606"/>
      <c r="AG27" s="606"/>
      <c r="AH27" s="606"/>
      <c r="AI27" s="606"/>
      <c r="AJ27" s="606"/>
      <c r="AK27" s="606"/>
      <c r="AL27" s="606"/>
      <c r="AM27" s="606"/>
      <c r="AN27" s="606"/>
      <c r="AO27" s="606"/>
      <c r="AP27" s="606"/>
      <c r="AQ27" s="606"/>
      <c r="AR27" s="607"/>
      <c r="AS27" s="607"/>
      <c r="AT27" s="130"/>
      <c r="AU27" s="130"/>
      <c r="AV27" s="130"/>
      <c r="AW27" s="130"/>
    </row>
    <row r="28" spans="1:49" ht="7.5" customHeight="1">
      <c r="A28" s="139"/>
      <c r="B28" s="139"/>
      <c r="C28" s="139"/>
      <c r="D28" s="139"/>
      <c r="E28" s="139"/>
      <c r="F28" s="139"/>
      <c r="G28" s="139"/>
      <c r="H28" s="139"/>
      <c r="I28" s="139"/>
      <c r="J28" s="139"/>
      <c r="K28" s="139"/>
      <c r="L28" s="139"/>
      <c r="M28" s="139"/>
      <c r="N28" s="139"/>
      <c r="O28" s="139"/>
      <c r="P28" s="139"/>
      <c r="Q28" s="139"/>
      <c r="R28" s="139"/>
      <c r="S28" s="139"/>
      <c r="T28" s="139"/>
      <c r="U28" s="139"/>
      <c r="V28" s="139"/>
      <c r="X28" s="443"/>
      <c r="Y28" s="443"/>
      <c r="Z28" s="443"/>
      <c r="AA28" s="443"/>
      <c r="AB28" s="443"/>
      <c r="AC28" s="443"/>
      <c r="AD28" s="443"/>
      <c r="AE28" s="443"/>
      <c r="AF28" s="443"/>
      <c r="AG28" s="443"/>
      <c r="AH28" s="443"/>
      <c r="AI28" s="443"/>
      <c r="AJ28" s="443"/>
      <c r="AK28" s="443"/>
      <c r="AL28" s="443"/>
      <c r="AM28" s="443"/>
      <c r="AN28" s="443"/>
      <c r="AO28" s="443"/>
      <c r="AP28" s="443"/>
      <c r="AQ28" s="443"/>
      <c r="AR28" s="443"/>
      <c r="AS28" s="443"/>
    </row>
    <row r="29" spans="1:49" ht="37.5" customHeight="1">
      <c r="A29" s="128"/>
      <c r="B29" s="127"/>
      <c r="C29" s="913" t="s">
        <v>115</v>
      </c>
      <c r="D29" s="914"/>
      <c r="E29" s="914"/>
      <c r="F29" s="914"/>
      <c r="G29" s="914"/>
      <c r="H29" s="914"/>
      <c r="I29" s="914"/>
      <c r="J29" s="914"/>
      <c r="K29" s="915"/>
      <c r="L29" s="910" t="str">
        <f>IF('3-2_ZEH+_別紙2V2H充電設備明細'!V2H補助金申請額="","",'3-2_ZEH+_別紙2V2H充電設備明細'!V2H補助金申請額)</f>
        <v/>
      </c>
      <c r="M29" s="911"/>
      <c r="N29" s="911"/>
      <c r="O29" s="911"/>
      <c r="P29" s="911"/>
      <c r="Q29" s="911"/>
      <c r="R29" s="911"/>
      <c r="S29" s="912"/>
      <c r="T29" s="132" t="s">
        <v>30</v>
      </c>
      <c r="U29" s="132"/>
      <c r="V29" s="130"/>
      <c r="X29" s="600"/>
      <c r="Y29" s="599"/>
      <c r="Z29" s="887" t="str">
        <f>C29</f>
        <v>Ｖ２Ｈ充電設備（充放電設備）
導入補助金申請額</v>
      </c>
      <c r="AA29" s="888"/>
      <c r="AB29" s="888"/>
      <c r="AC29" s="888"/>
      <c r="AD29" s="888"/>
      <c r="AE29" s="888"/>
      <c r="AF29" s="888"/>
      <c r="AG29" s="888"/>
      <c r="AH29" s="889"/>
      <c r="AI29" s="884">
        <f>IF('3-2_ZEH+_別紙2V2H充電設備明細'!AI22="","",'3-2_ZEH+_別紙2V2H充電設備明細'!AI22)</f>
        <v>600000</v>
      </c>
      <c r="AJ29" s="885"/>
      <c r="AK29" s="885"/>
      <c r="AL29" s="885"/>
      <c r="AM29" s="885"/>
      <c r="AN29" s="885"/>
      <c r="AO29" s="885"/>
      <c r="AP29" s="886"/>
      <c r="AQ29" s="603" t="s">
        <v>30</v>
      </c>
      <c r="AR29" s="603"/>
      <c r="AS29" s="604"/>
    </row>
    <row r="30" spans="1:49" ht="12" customHeight="1">
      <c r="A30" s="139"/>
      <c r="B30" s="139"/>
      <c r="C30" s="139"/>
      <c r="D30" s="139"/>
      <c r="E30" s="139"/>
      <c r="F30" s="139"/>
      <c r="G30" s="139"/>
      <c r="H30" s="139"/>
      <c r="I30" s="139"/>
      <c r="J30" s="139"/>
      <c r="K30" s="139"/>
      <c r="L30" s="139"/>
      <c r="M30" s="139"/>
      <c r="N30" s="139"/>
      <c r="O30" s="139"/>
      <c r="P30" s="139"/>
      <c r="Q30" s="139"/>
      <c r="R30" s="139"/>
      <c r="S30" s="139"/>
      <c r="T30" s="139"/>
      <c r="U30" s="139"/>
      <c r="V30" s="139"/>
      <c r="X30" s="443"/>
      <c r="Y30" s="443"/>
      <c r="Z30" s="443"/>
      <c r="AA30" s="443"/>
      <c r="AB30" s="443"/>
      <c r="AC30" s="443"/>
      <c r="AD30" s="443"/>
      <c r="AE30" s="443"/>
      <c r="AF30" s="443"/>
      <c r="AG30" s="443"/>
      <c r="AH30" s="443"/>
      <c r="AI30" s="443"/>
      <c r="AJ30" s="443"/>
      <c r="AK30" s="443"/>
      <c r="AL30" s="443"/>
      <c r="AM30" s="443"/>
      <c r="AN30" s="443"/>
      <c r="AO30" s="443"/>
      <c r="AP30" s="443"/>
      <c r="AQ30" s="443"/>
      <c r="AR30" s="443"/>
      <c r="AS30" s="443"/>
    </row>
    <row r="31" spans="1:49" ht="17.25">
      <c r="A31" s="140"/>
      <c r="B31" s="127"/>
      <c r="C31" s="128" t="s">
        <v>265</v>
      </c>
      <c r="D31" s="127"/>
      <c r="E31" s="127"/>
      <c r="F31" s="127"/>
      <c r="G31" s="127"/>
      <c r="H31" s="127"/>
      <c r="I31" s="127"/>
      <c r="J31" s="127"/>
      <c r="K31" s="127"/>
      <c r="L31" s="127"/>
      <c r="M31" s="127"/>
      <c r="N31" s="127"/>
      <c r="O31" s="127"/>
      <c r="P31" s="127"/>
      <c r="Q31" s="127"/>
      <c r="R31" s="127"/>
      <c r="S31" s="127"/>
      <c r="T31" s="127"/>
      <c r="U31" s="127"/>
      <c r="V31" s="127"/>
      <c r="W31" s="248"/>
      <c r="X31" s="610"/>
      <c r="Y31" s="599"/>
      <c r="Z31" s="600" t="str">
        <f>C31</f>
        <v>④太陽熱利用温水システム導入補助金申請額</v>
      </c>
      <c r="AA31" s="599"/>
      <c r="AB31" s="599"/>
      <c r="AC31" s="599"/>
      <c r="AD31" s="599"/>
      <c r="AE31" s="599"/>
      <c r="AF31" s="599"/>
      <c r="AG31" s="599"/>
      <c r="AH31" s="599"/>
      <c r="AI31" s="599"/>
      <c r="AJ31" s="599"/>
      <c r="AK31" s="599"/>
      <c r="AL31" s="599"/>
      <c r="AM31" s="599"/>
      <c r="AN31" s="599"/>
      <c r="AO31" s="599"/>
      <c r="AP31" s="599"/>
      <c r="AQ31" s="599"/>
      <c r="AR31" s="599"/>
      <c r="AS31" s="599"/>
      <c r="AT31" s="140"/>
      <c r="AU31" s="140"/>
      <c r="AV31" s="140"/>
      <c r="AW31" s="140"/>
    </row>
    <row r="32" spans="1:49" ht="7.5" customHeight="1">
      <c r="A32" s="139"/>
      <c r="B32" s="139"/>
      <c r="C32" s="139"/>
      <c r="D32" s="139"/>
      <c r="E32" s="139"/>
      <c r="F32" s="139"/>
      <c r="G32" s="139"/>
      <c r="H32" s="139"/>
      <c r="I32" s="139"/>
      <c r="J32" s="139"/>
      <c r="K32" s="139"/>
      <c r="L32" s="139"/>
      <c r="M32" s="139"/>
      <c r="N32" s="139"/>
      <c r="O32" s="139"/>
      <c r="P32" s="139"/>
      <c r="Q32" s="139"/>
      <c r="R32" s="139"/>
      <c r="S32" s="139"/>
      <c r="T32" s="139"/>
      <c r="U32" s="139"/>
      <c r="V32" s="139"/>
      <c r="X32" s="443"/>
      <c r="Y32" s="443"/>
      <c r="Z32" s="443"/>
      <c r="AA32" s="443"/>
      <c r="AB32" s="443"/>
      <c r="AC32" s="443"/>
      <c r="AD32" s="443"/>
      <c r="AE32" s="443"/>
      <c r="AF32" s="443"/>
      <c r="AG32" s="443"/>
      <c r="AH32" s="443"/>
      <c r="AI32" s="443"/>
      <c r="AJ32" s="443"/>
      <c r="AK32" s="443"/>
      <c r="AL32" s="443"/>
      <c r="AM32" s="443"/>
      <c r="AN32" s="443"/>
      <c r="AO32" s="443"/>
      <c r="AP32" s="443"/>
      <c r="AQ32" s="443"/>
      <c r="AR32" s="443"/>
      <c r="AS32" s="443"/>
    </row>
    <row r="33" spans="1:49" ht="17.25">
      <c r="A33" s="130"/>
      <c r="B33" s="128"/>
      <c r="C33" s="128" t="s">
        <v>266</v>
      </c>
      <c r="D33" s="135"/>
      <c r="E33" s="135"/>
      <c r="F33" s="135"/>
      <c r="G33" s="135"/>
      <c r="H33" s="135"/>
      <c r="I33" s="135"/>
      <c r="J33" s="135"/>
      <c r="K33" s="135"/>
      <c r="L33" s="135"/>
      <c r="M33" s="135"/>
      <c r="N33" s="135"/>
      <c r="O33" s="135"/>
      <c r="P33" s="135"/>
      <c r="Q33" s="135"/>
      <c r="R33" s="135"/>
      <c r="S33" s="135"/>
      <c r="T33" s="135"/>
      <c r="U33" s="136"/>
      <c r="V33" s="136"/>
      <c r="W33" s="247"/>
      <c r="X33" s="604"/>
      <c r="Y33" s="600"/>
      <c r="Z33" s="600" t="str">
        <f>C33</f>
        <v>（算出表別紙３）太陽熱利用温水システム明細</v>
      </c>
      <c r="AA33" s="606"/>
      <c r="AB33" s="606"/>
      <c r="AC33" s="606"/>
      <c r="AD33" s="606"/>
      <c r="AE33" s="606"/>
      <c r="AF33" s="606"/>
      <c r="AG33" s="606"/>
      <c r="AH33" s="606"/>
      <c r="AI33" s="606"/>
      <c r="AJ33" s="606"/>
      <c r="AK33" s="606"/>
      <c r="AL33" s="606"/>
      <c r="AM33" s="606"/>
      <c r="AN33" s="606"/>
      <c r="AO33" s="606"/>
      <c r="AP33" s="606"/>
      <c r="AQ33" s="606"/>
      <c r="AR33" s="607"/>
      <c r="AS33" s="607"/>
      <c r="AT33" s="130"/>
      <c r="AU33" s="130"/>
      <c r="AV33" s="130"/>
      <c r="AW33" s="130"/>
    </row>
    <row r="34" spans="1:49" ht="7.5" customHeight="1">
      <c r="A34" s="139"/>
      <c r="B34" s="139"/>
      <c r="C34" s="139"/>
      <c r="D34" s="139"/>
      <c r="E34" s="139"/>
      <c r="F34" s="139"/>
      <c r="G34" s="139"/>
      <c r="H34" s="139"/>
      <c r="I34" s="139"/>
      <c r="J34" s="139"/>
      <c r="K34" s="139"/>
      <c r="L34" s="139"/>
      <c r="M34" s="139"/>
      <c r="N34" s="139"/>
      <c r="O34" s="139"/>
      <c r="P34" s="139"/>
      <c r="Q34" s="139"/>
      <c r="R34" s="139"/>
      <c r="S34" s="139"/>
      <c r="T34" s="139"/>
      <c r="U34" s="139"/>
      <c r="V34" s="139"/>
      <c r="X34" s="443"/>
      <c r="Y34" s="443"/>
      <c r="Z34" s="443"/>
      <c r="AA34" s="443"/>
      <c r="AB34" s="443"/>
      <c r="AC34" s="443"/>
      <c r="AD34" s="443"/>
      <c r="AE34" s="443"/>
      <c r="AF34" s="443"/>
      <c r="AG34" s="443"/>
      <c r="AH34" s="443"/>
      <c r="AI34" s="443"/>
      <c r="AJ34" s="443"/>
      <c r="AK34" s="443"/>
      <c r="AL34" s="443"/>
      <c r="AM34" s="443"/>
      <c r="AN34" s="443"/>
      <c r="AO34" s="443"/>
      <c r="AP34" s="443"/>
      <c r="AQ34" s="443"/>
      <c r="AR34" s="443"/>
      <c r="AS34" s="443"/>
    </row>
    <row r="35" spans="1:49" ht="37.5" customHeight="1">
      <c r="A35" s="128"/>
      <c r="B35" s="127"/>
      <c r="C35" s="913" t="s">
        <v>135</v>
      </c>
      <c r="D35" s="914"/>
      <c r="E35" s="914"/>
      <c r="F35" s="914"/>
      <c r="G35" s="914"/>
      <c r="H35" s="914"/>
      <c r="I35" s="914"/>
      <c r="J35" s="914"/>
      <c r="K35" s="915"/>
      <c r="L35" s="910" t="str">
        <f>IF('3-2_ZEH+_別紙3太陽熱利用温水ｼｽﾃﾑ明細'!太陽熱補助金申請額="","",'3-2_ZEH+_別紙3太陽熱利用温水ｼｽﾃﾑ明細'!太陽熱補助金申請額)</f>
        <v/>
      </c>
      <c r="M35" s="911"/>
      <c r="N35" s="911"/>
      <c r="O35" s="911"/>
      <c r="P35" s="911"/>
      <c r="Q35" s="911"/>
      <c r="R35" s="911"/>
      <c r="S35" s="912"/>
      <c r="T35" s="132" t="s">
        <v>30</v>
      </c>
      <c r="U35" s="132"/>
      <c r="V35" s="130"/>
      <c r="X35" s="600"/>
      <c r="Y35" s="599"/>
      <c r="Z35" s="887" t="str">
        <f>C35</f>
        <v>太陽熱利用温水システム
導入補助金申請額</v>
      </c>
      <c r="AA35" s="888"/>
      <c r="AB35" s="888"/>
      <c r="AC35" s="888"/>
      <c r="AD35" s="888"/>
      <c r="AE35" s="888"/>
      <c r="AF35" s="888"/>
      <c r="AG35" s="888"/>
      <c r="AH35" s="889"/>
      <c r="AI35" s="884">
        <f>IF('3-2_ZEH+_別紙3太陽熱利用温水ｼｽﾃﾑ明細'!BI14="","",'3-2_ZEH+_別紙3太陽熱利用温水ｼｽﾃﾑ明細'!BI14)</f>
        <v>170000</v>
      </c>
      <c r="AJ35" s="885"/>
      <c r="AK35" s="885"/>
      <c r="AL35" s="885"/>
      <c r="AM35" s="885"/>
      <c r="AN35" s="885"/>
      <c r="AO35" s="885"/>
      <c r="AP35" s="886"/>
      <c r="AQ35" s="603" t="s">
        <v>30</v>
      </c>
      <c r="AR35" s="603"/>
      <c r="AS35" s="604"/>
    </row>
    <row r="36" spans="1:49" ht="12" customHeight="1">
      <c r="A36" s="139"/>
      <c r="B36" s="139"/>
      <c r="C36" s="139"/>
      <c r="D36" s="139"/>
      <c r="E36" s="139"/>
      <c r="F36" s="139"/>
      <c r="G36" s="139"/>
      <c r="H36" s="139"/>
      <c r="I36" s="139"/>
      <c r="J36" s="139"/>
      <c r="K36" s="139"/>
      <c r="L36" s="139"/>
      <c r="M36" s="139"/>
      <c r="N36" s="139"/>
      <c r="O36" s="139"/>
      <c r="P36" s="139"/>
      <c r="Q36" s="139"/>
      <c r="R36" s="139"/>
      <c r="S36" s="139"/>
      <c r="T36" s="139"/>
      <c r="U36" s="139"/>
      <c r="V36" s="139"/>
      <c r="X36" s="443"/>
      <c r="Y36" s="443"/>
      <c r="Z36" s="443"/>
      <c r="AA36" s="443"/>
      <c r="AB36" s="443"/>
      <c r="AC36" s="443"/>
      <c r="AD36" s="443"/>
      <c r="AE36" s="443"/>
      <c r="AF36" s="443"/>
      <c r="AG36" s="443"/>
      <c r="AH36" s="443"/>
      <c r="AI36" s="443"/>
      <c r="AJ36" s="443"/>
      <c r="AK36" s="443"/>
      <c r="AL36" s="443"/>
      <c r="AM36" s="443"/>
      <c r="AN36" s="443"/>
      <c r="AO36" s="443"/>
      <c r="AP36" s="443"/>
      <c r="AQ36" s="443"/>
      <c r="AR36" s="443"/>
      <c r="AS36" s="443"/>
    </row>
    <row r="37" spans="1:49" ht="12" customHeight="1">
      <c r="A37" s="139"/>
      <c r="B37" s="139"/>
      <c r="C37" s="139"/>
      <c r="D37" s="139"/>
      <c r="E37" s="139"/>
      <c r="F37" s="139"/>
      <c r="G37" s="139"/>
      <c r="H37" s="139"/>
      <c r="I37" s="139"/>
      <c r="J37" s="139"/>
      <c r="K37" s="139"/>
      <c r="L37" s="139"/>
      <c r="M37" s="139"/>
      <c r="N37" s="139"/>
      <c r="O37" s="139"/>
      <c r="P37" s="139"/>
      <c r="Q37" s="139"/>
      <c r="R37" s="139"/>
      <c r="S37" s="139"/>
      <c r="T37" s="139"/>
      <c r="U37" s="139"/>
      <c r="V37" s="139"/>
      <c r="X37" s="443"/>
      <c r="Y37" s="443"/>
      <c r="Z37" s="443"/>
      <c r="AA37" s="443"/>
      <c r="AB37" s="443"/>
      <c r="AC37" s="443"/>
      <c r="AD37" s="443"/>
      <c r="AE37" s="443"/>
      <c r="AF37" s="443"/>
      <c r="AG37" s="443"/>
      <c r="AH37" s="443"/>
      <c r="AI37" s="443"/>
      <c r="AJ37" s="443"/>
      <c r="AK37" s="443"/>
      <c r="AL37" s="443"/>
      <c r="AM37" s="443"/>
      <c r="AN37" s="443"/>
      <c r="AO37" s="443"/>
      <c r="AP37" s="443"/>
      <c r="AQ37" s="443"/>
      <c r="AR37" s="443"/>
      <c r="AS37" s="443"/>
    </row>
    <row r="38" spans="1:49" ht="12" customHeight="1">
      <c r="A38" s="139"/>
      <c r="B38" s="139"/>
      <c r="C38" s="139"/>
      <c r="D38" s="139"/>
      <c r="E38" s="139"/>
      <c r="F38" s="139"/>
      <c r="G38" s="139"/>
      <c r="H38" s="139"/>
      <c r="I38" s="139"/>
      <c r="J38" s="139"/>
      <c r="K38" s="139"/>
      <c r="L38" s="139"/>
      <c r="M38" s="139"/>
      <c r="N38" s="139"/>
      <c r="O38" s="139"/>
      <c r="P38" s="139"/>
      <c r="Q38" s="139"/>
      <c r="R38" s="139"/>
      <c r="S38" s="139"/>
      <c r="T38" s="139"/>
      <c r="U38" s="139"/>
      <c r="V38" s="139"/>
      <c r="X38" s="443"/>
      <c r="Y38" s="443"/>
      <c r="Z38" s="443"/>
      <c r="AA38" s="443"/>
      <c r="AB38" s="443"/>
      <c r="AC38" s="443"/>
      <c r="AD38" s="443"/>
      <c r="AE38" s="443"/>
      <c r="AF38" s="443"/>
      <c r="AG38" s="443"/>
      <c r="AH38" s="443"/>
      <c r="AI38" s="443"/>
      <c r="AJ38" s="443"/>
      <c r="AK38" s="443"/>
      <c r="AL38" s="443"/>
      <c r="AM38" s="443"/>
      <c r="AN38" s="443"/>
      <c r="AO38" s="443"/>
      <c r="AP38" s="443"/>
      <c r="AQ38" s="443"/>
      <c r="AR38" s="443"/>
      <c r="AS38" s="443"/>
    </row>
    <row r="39" spans="1:49" ht="17.25">
      <c r="A39" s="127" t="s">
        <v>267</v>
      </c>
      <c r="B39" s="140"/>
      <c r="C39" s="127"/>
      <c r="D39" s="127"/>
      <c r="E39" s="127"/>
      <c r="F39" s="127"/>
      <c r="G39" s="127"/>
      <c r="H39" s="127"/>
      <c r="I39" s="127"/>
      <c r="J39" s="127"/>
      <c r="K39" s="127"/>
      <c r="L39" s="127"/>
      <c r="M39" s="127"/>
      <c r="N39" s="127"/>
      <c r="O39" s="127"/>
      <c r="P39" s="127"/>
      <c r="Q39" s="127"/>
      <c r="R39" s="127"/>
      <c r="S39" s="127"/>
      <c r="T39" s="127"/>
      <c r="U39" s="127"/>
      <c r="V39" s="127"/>
      <c r="W39" s="248"/>
      <c r="X39" s="599" t="str">
        <f>A39</f>
        <v>　[２]補助金交付申請額</v>
      </c>
      <c r="Y39" s="610"/>
      <c r="Z39" s="599"/>
      <c r="AA39" s="599"/>
      <c r="AB39" s="599"/>
      <c r="AC39" s="599"/>
      <c r="AD39" s="599"/>
      <c r="AE39" s="599"/>
      <c r="AF39" s="599"/>
      <c r="AG39" s="599"/>
      <c r="AH39" s="599"/>
      <c r="AI39" s="599"/>
      <c r="AJ39" s="599"/>
      <c r="AK39" s="599"/>
      <c r="AL39" s="599"/>
      <c r="AM39" s="599"/>
      <c r="AN39" s="599"/>
      <c r="AO39" s="599"/>
      <c r="AP39" s="599"/>
      <c r="AQ39" s="599"/>
      <c r="AR39" s="599"/>
      <c r="AS39" s="599"/>
      <c r="AT39" s="140"/>
      <c r="AU39" s="140"/>
      <c r="AV39" s="140"/>
      <c r="AW39" s="140"/>
    </row>
    <row r="40" spans="1:49" ht="12" customHeight="1">
      <c r="A40" s="139"/>
      <c r="B40" s="139"/>
      <c r="C40" s="139"/>
      <c r="D40" s="139"/>
      <c r="E40" s="139"/>
      <c r="F40" s="139"/>
      <c r="G40" s="139"/>
      <c r="H40" s="139"/>
      <c r="I40" s="139"/>
      <c r="J40" s="139"/>
      <c r="K40" s="139"/>
      <c r="L40" s="139"/>
      <c r="M40" s="139"/>
      <c r="N40" s="139"/>
      <c r="O40" s="139"/>
      <c r="P40" s="139"/>
      <c r="Q40" s="139"/>
      <c r="R40" s="139"/>
      <c r="S40" s="139"/>
      <c r="T40" s="139"/>
      <c r="U40" s="139"/>
      <c r="V40" s="139"/>
      <c r="X40" s="443"/>
      <c r="Y40" s="443"/>
      <c r="Z40" s="443"/>
      <c r="AA40" s="443"/>
      <c r="AB40" s="443"/>
      <c r="AC40" s="443"/>
      <c r="AD40" s="443"/>
      <c r="AE40" s="443"/>
      <c r="AF40" s="443"/>
      <c r="AG40" s="443"/>
      <c r="AH40" s="443"/>
      <c r="AI40" s="443"/>
      <c r="AJ40" s="443"/>
      <c r="AK40" s="443"/>
      <c r="AL40" s="443"/>
      <c r="AM40" s="443"/>
      <c r="AN40" s="443"/>
      <c r="AO40" s="443"/>
      <c r="AP40" s="443"/>
      <c r="AQ40" s="443"/>
      <c r="AR40" s="443"/>
      <c r="AS40" s="443"/>
    </row>
    <row r="41" spans="1:49" ht="17.25">
      <c r="A41" s="130"/>
      <c r="B41" s="128" t="s">
        <v>268</v>
      </c>
      <c r="C41" s="128"/>
      <c r="D41" s="128"/>
      <c r="E41" s="128"/>
      <c r="F41" s="128"/>
      <c r="G41" s="128"/>
      <c r="H41" s="128"/>
      <c r="I41" s="128"/>
      <c r="J41" s="128"/>
      <c r="K41" s="128"/>
      <c r="L41" s="128"/>
      <c r="M41" s="128"/>
      <c r="N41" s="128"/>
      <c r="O41" s="128"/>
      <c r="P41" s="128"/>
      <c r="Q41" s="128"/>
      <c r="R41" s="128"/>
      <c r="S41" s="128"/>
      <c r="T41" s="128"/>
      <c r="U41" s="128"/>
      <c r="V41" s="128"/>
      <c r="W41" s="247"/>
      <c r="X41" s="604"/>
      <c r="Y41" s="600" t="str">
        <f>B41</f>
        <v>補助金交付申請合計金額　（「１．」＋「２．」）</v>
      </c>
      <c r="Z41" s="600"/>
      <c r="AA41" s="600"/>
      <c r="AB41" s="600"/>
      <c r="AC41" s="600"/>
      <c r="AD41" s="600"/>
      <c r="AE41" s="600"/>
      <c r="AF41" s="600"/>
      <c r="AG41" s="600"/>
      <c r="AH41" s="600"/>
      <c r="AI41" s="600"/>
      <c r="AJ41" s="600"/>
      <c r="AK41" s="600"/>
      <c r="AL41" s="600"/>
      <c r="AM41" s="600"/>
      <c r="AN41" s="600"/>
      <c r="AO41" s="600"/>
      <c r="AP41" s="600"/>
      <c r="AQ41" s="600"/>
      <c r="AR41" s="600"/>
      <c r="AS41" s="600"/>
      <c r="AT41" s="130"/>
      <c r="AU41" s="130"/>
      <c r="AV41" s="130"/>
      <c r="AW41" s="130"/>
    </row>
    <row r="42" spans="1:49" ht="12" customHeight="1" thickBot="1">
      <c r="A42" s="139"/>
      <c r="B42" s="139"/>
      <c r="C42" s="139"/>
      <c r="D42" s="139"/>
      <c r="E42" s="139"/>
      <c r="F42" s="139"/>
      <c r="G42" s="139"/>
      <c r="H42" s="139"/>
      <c r="I42" s="139"/>
      <c r="J42" s="139"/>
      <c r="K42" s="139"/>
      <c r="L42" s="139"/>
      <c r="M42" s="139"/>
      <c r="N42" s="139"/>
      <c r="O42" s="139"/>
      <c r="P42" s="139"/>
      <c r="Q42" s="139"/>
      <c r="R42" s="139"/>
      <c r="S42" s="139"/>
      <c r="T42" s="139"/>
      <c r="U42" s="139"/>
      <c r="V42" s="139"/>
      <c r="X42" s="443"/>
      <c r="Y42" s="443"/>
      <c r="Z42" s="443"/>
      <c r="AA42" s="443"/>
      <c r="AB42" s="443"/>
      <c r="AC42" s="443"/>
      <c r="AD42" s="443"/>
      <c r="AE42" s="443"/>
      <c r="AF42" s="443"/>
      <c r="AG42" s="443"/>
      <c r="AH42" s="443"/>
      <c r="AI42" s="443"/>
      <c r="AJ42" s="443"/>
      <c r="AK42" s="443"/>
      <c r="AL42" s="443"/>
      <c r="AM42" s="443"/>
      <c r="AN42" s="443"/>
      <c r="AO42" s="443"/>
      <c r="AP42" s="443"/>
      <c r="AQ42" s="443"/>
      <c r="AR42" s="443"/>
      <c r="AS42" s="443"/>
    </row>
    <row r="43" spans="1:49" ht="36" customHeight="1" thickBot="1">
      <c r="A43" s="123"/>
      <c r="B43" s="901" t="s">
        <v>402</v>
      </c>
      <c r="C43" s="902"/>
      <c r="D43" s="902"/>
      <c r="E43" s="902"/>
      <c r="F43" s="902"/>
      <c r="G43" s="902"/>
      <c r="H43" s="902"/>
      <c r="I43" s="902"/>
      <c r="J43" s="902"/>
      <c r="K43" s="903"/>
      <c r="L43" s="904">
        <f>SUM(L10,L18,L23,L29,L35)</f>
        <v>1000000</v>
      </c>
      <c r="M43" s="905"/>
      <c r="N43" s="905"/>
      <c r="O43" s="905"/>
      <c r="P43" s="905"/>
      <c r="Q43" s="905"/>
      <c r="R43" s="905"/>
      <c r="S43" s="905"/>
      <c r="T43" s="906"/>
      <c r="U43" s="128" t="s">
        <v>30</v>
      </c>
      <c r="V43" s="139"/>
      <c r="X43" s="440"/>
      <c r="Y43" s="875" t="str">
        <f>B43</f>
        <v>補助金交付申請額</v>
      </c>
      <c r="Z43" s="876"/>
      <c r="AA43" s="876"/>
      <c r="AB43" s="876"/>
      <c r="AC43" s="876"/>
      <c r="AD43" s="876"/>
      <c r="AE43" s="876"/>
      <c r="AF43" s="876"/>
      <c r="AG43" s="876"/>
      <c r="AH43" s="877"/>
      <c r="AI43" s="878">
        <f>SUM(AI10,AI18,AI23,AI29,AI35)</f>
        <v>1990000</v>
      </c>
      <c r="AJ43" s="879"/>
      <c r="AK43" s="879"/>
      <c r="AL43" s="879"/>
      <c r="AM43" s="879"/>
      <c r="AN43" s="879"/>
      <c r="AO43" s="879"/>
      <c r="AP43" s="879"/>
      <c r="AQ43" s="880"/>
      <c r="AR43" s="600" t="s">
        <v>30</v>
      </c>
      <c r="AS43" s="443"/>
    </row>
    <row r="44" spans="1:49" ht="12" customHeight="1">
      <c r="A44" s="139"/>
      <c r="B44" s="139"/>
      <c r="C44" s="139"/>
      <c r="D44" s="139"/>
      <c r="E44" s="139"/>
      <c r="F44" s="139"/>
      <c r="G44" s="139"/>
      <c r="H44" s="139"/>
      <c r="I44" s="139"/>
      <c r="J44" s="139"/>
      <c r="K44" s="139"/>
      <c r="L44" s="139"/>
      <c r="M44" s="139"/>
      <c r="N44" s="139"/>
      <c r="O44" s="139"/>
      <c r="P44" s="139"/>
      <c r="Q44" s="139"/>
      <c r="R44" s="139"/>
      <c r="S44" s="139"/>
      <c r="T44" s="139"/>
      <c r="U44" s="139"/>
      <c r="V44" s="139"/>
      <c r="X44" s="443"/>
      <c r="Y44" s="443"/>
      <c r="Z44" s="443"/>
      <c r="AA44" s="443"/>
      <c r="AB44" s="443"/>
      <c r="AC44" s="443"/>
      <c r="AD44" s="443"/>
      <c r="AE44" s="443"/>
      <c r="AF44" s="443"/>
      <c r="AG44" s="443"/>
      <c r="AH44" s="443"/>
      <c r="AI44" s="443"/>
      <c r="AJ44" s="443"/>
      <c r="AK44" s="443"/>
      <c r="AL44" s="443"/>
      <c r="AM44" s="443"/>
      <c r="AN44" s="443"/>
      <c r="AO44" s="443"/>
      <c r="AP44" s="443"/>
      <c r="AQ44" s="443"/>
      <c r="AR44" s="443"/>
      <c r="AS44" s="443"/>
    </row>
    <row r="45" spans="1:49" ht="12" customHeight="1">
      <c r="A45" s="139"/>
      <c r="B45" s="139"/>
      <c r="C45" s="139"/>
      <c r="D45" s="139"/>
      <c r="E45" s="139"/>
      <c r="F45" s="139"/>
      <c r="G45" s="139"/>
      <c r="H45" s="139"/>
      <c r="I45" s="139"/>
      <c r="J45" s="139"/>
      <c r="K45" s="139"/>
      <c r="L45" s="139"/>
      <c r="M45" s="139"/>
      <c r="N45" s="139"/>
      <c r="O45" s="139"/>
      <c r="P45" s="139"/>
      <c r="Q45" s="139"/>
      <c r="R45" s="139"/>
      <c r="S45" s="139"/>
      <c r="T45" s="139"/>
      <c r="U45" s="139"/>
      <c r="V45" s="139"/>
      <c r="X45" s="443"/>
      <c r="Y45" s="443"/>
      <c r="Z45" s="443"/>
      <c r="AA45" s="443"/>
      <c r="AB45" s="443"/>
      <c r="AC45" s="443"/>
      <c r="AD45" s="443"/>
      <c r="AE45" s="443"/>
      <c r="AF45" s="443"/>
      <c r="AG45" s="443"/>
      <c r="AH45" s="443"/>
      <c r="AI45" s="443"/>
      <c r="AJ45" s="443"/>
      <c r="AK45" s="443"/>
      <c r="AL45" s="443"/>
      <c r="AM45" s="443"/>
      <c r="AN45" s="443"/>
      <c r="AO45" s="443"/>
      <c r="AP45" s="443"/>
      <c r="AQ45" s="443"/>
      <c r="AR45" s="443"/>
      <c r="AS45" s="443"/>
    </row>
    <row r="46" spans="1:49" ht="12" customHeight="1">
      <c r="A46" s="139"/>
      <c r="B46" s="139"/>
      <c r="C46" s="139"/>
      <c r="D46" s="139"/>
      <c r="E46" s="139"/>
      <c r="F46" s="139"/>
      <c r="G46" s="139"/>
      <c r="H46" s="139"/>
      <c r="I46" s="139"/>
      <c r="J46" s="139"/>
      <c r="K46" s="139"/>
      <c r="L46" s="139"/>
      <c r="M46" s="139"/>
      <c r="N46" s="139"/>
      <c r="O46" s="139"/>
      <c r="P46" s="139"/>
      <c r="Q46" s="139"/>
      <c r="R46" s="139"/>
      <c r="S46" s="139"/>
      <c r="T46" s="139"/>
      <c r="U46" s="139"/>
      <c r="V46" s="139"/>
      <c r="X46" s="443"/>
      <c r="Y46" s="443"/>
      <c r="Z46" s="443"/>
      <c r="AA46" s="443"/>
      <c r="AB46" s="443"/>
      <c r="AC46" s="443"/>
      <c r="AD46" s="443"/>
      <c r="AE46" s="443"/>
      <c r="AF46" s="443"/>
      <c r="AG46" s="443"/>
      <c r="AH46" s="443"/>
      <c r="AI46" s="443"/>
      <c r="AJ46" s="443"/>
      <c r="AK46" s="443"/>
      <c r="AL46" s="443"/>
      <c r="AM46" s="443"/>
      <c r="AN46" s="443"/>
      <c r="AO46" s="443"/>
      <c r="AP46" s="443"/>
      <c r="AQ46" s="443"/>
      <c r="AR46" s="443"/>
      <c r="AS46" s="443"/>
    </row>
    <row r="47" spans="1:49" ht="12" hidden="1" customHeight="1">
      <c r="A47" s="139"/>
      <c r="B47" s="139"/>
      <c r="C47" s="139"/>
      <c r="D47" s="139"/>
      <c r="E47" s="139"/>
      <c r="F47" s="139"/>
      <c r="G47" s="139"/>
      <c r="H47" s="139"/>
      <c r="I47" s="139"/>
      <c r="J47" s="139"/>
      <c r="K47" s="139"/>
      <c r="L47" s="139"/>
      <c r="M47" s="139"/>
      <c r="N47" s="139"/>
      <c r="O47" s="139"/>
      <c r="P47" s="139"/>
      <c r="Q47" s="139"/>
      <c r="R47" s="198"/>
      <c r="S47" s="198"/>
      <c r="T47" s="198"/>
      <c r="U47" s="198"/>
      <c r="V47" s="198"/>
      <c r="W47" s="249"/>
      <c r="X47" s="443"/>
      <c r="Y47" s="443"/>
      <c r="Z47" s="443"/>
      <c r="AA47" s="443"/>
      <c r="AB47" s="443"/>
      <c r="AC47" s="443"/>
      <c r="AD47" s="443"/>
      <c r="AE47" s="443"/>
      <c r="AF47" s="443"/>
      <c r="AG47" s="443"/>
      <c r="AH47" s="443"/>
      <c r="AI47" s="443"/>
      <c r="AJ47" s="443"/>
      <c r="AK47" s="443"/>
      <c r="AL47" s="443"/>
      <c r="AM47" s="443"/>
      <c r="AN47" s="443"/>
      <c r="AO47" s="611"/>
      <c r="AP47" s="611"/>
      <c r="AQ47" s="611"/>
      <c r="AR47" s="611"/>
      <c r="AS47" s="611"/>
    </row>
  </sheetData>
  <sheetProtection algorithmName="SHA-512" hashValue="arFMNMMgT1FozH1M4MuzK2vUJyssHSvdr8EvmWAWnw492Z3c88w8x51tf95y6tVSYUOE79Nh+Lp9i6BQX39UNQ==" saltValue="QVXZKqTKSKdWxktE5kvE2A==" spinCount="100000" sheet="1" objects="1" scenarios="1" selectLockedCells="1"/>
  <mergeCells count="39">
    <mergeCell ref="A1:V1"/>
    <mergeCell ref="Q2:V2"/>
    <mergeCell ref="A3:V3"/>
    <mergeCell ref="B8:V8"/>
    <mergeCell ref="C10:K10"/>
    <mergeCell ref="L10:S10"/>
    <mergeCell ref="B13:I13"/>
    <mergeCell ref="J13:P13"/>
    <mergeCell ref="C18:K18"/>
    <mergeCell ref="L18:S18"/>
    <mergeCell ref="C22:G22"/>
    <mergeCell ref="H22:K22"/>
    <mergeCell ref="B43:K43"/>
    <mergeCell ref="L43:T43"/>
    <mergeCell ref="C23:K23"/>
    <mergeCell ref="L23:S23"/>
    <mergeCell ref="C29:K29"/>
    <mergeCell ref="L29:S29"/>
    <mergeCell ref="C35:K35"/>
    <mergeCell ref="L35:S35"/>
    <mergeCell ref="X1:AS1"/>
    <mergeCell ref="X3:AS3"/>
    <mergeCell ref="Y8:AS8"/>
    <mergeCell ref="Z10:AH10"/>
    <mergeCell ref="AI10:AP10"/>
    <mergeCell ref="Y13:AF13"/>
    <mergeCell ref="AG13:AM13"/>
    <mergeCell ref="Z18:AH18"/>
    <mergeCell ref="AI18:AP18"/>
    <mergeCell ref="Z22:AD22"/>
    <mergeCell ref="AE22:AH22"/>
    <mergeCell ref="Y43:AH43"/>
    <mergeCell ref="AI43:AQ43"/>
    <mergeCell ref="Z23:AH23"/>
    <mergeCell ref="AI23:AP23"/>
    <mergeCell ref="Z29:AH29"/>
    <mergeCell ref="AI29:AP29"/>
    <mergeCell ref="Z35:AH35"/>
    <mergeCell ref="AI35:AP35"/>
  </mergeCells>
  <phoneticPr fontId="25"/>
  <conditionalFormatting sqref="H22">
    <cfRule type="containsBlanks" dxfId="54" priority="2">
      <formula>LEN(TRIM(H22))=0</formula>
    </cfRule>
  </conditionalFormatting>
  <dataValidations count="1">
    <dataValidation type="list" allowBlank="1" showErrorMessage="1" sqref="H22" xr:uid="{DB2BEA0C-0552-4C6C-9BDB-94E06B787C60}">
      <formula1>"無,有"</formula1>
    </dataValidation>
  </dataValidations>
  <pageMargins left="0.70866141732283472" right="0.70866141732283472" top="0.74803149606299213" bottom="0.74803149606299213" header="0"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DF85B-994F-4A82-B6A5-16F29338507F}">
  <sheetPr codeName="Sheet4">
    <pageSetUpPr fitToPage="1"/>
  </sheetPr>
  <dimension ref="A1:AW45"/>
  <sheetViews>
    <sheetView showGridLines="0" zoomScale="115" zoomScaleNormal="115" zoomScaleSheetLayoutView="70" workbookViewId="0">
      <selection activeCell="J8" sqref="J8:P8"/>
    </sheetView>
  </sheetViews>
  <sheetFormatPr defaultColWidth="0" defaultRowHeight="15" customHeight="1" zeroHeight="1"/>
  <cols>
    <col min="1" max="21" width="4.42578125" style="122" customWidth="1"/>
    <col min="22" max="22" width="3.5703125" style="122" customWidth="1"/>
    <col min="23" max="23" width="4.42578125" style="122" customWidth="1"/>
    <col min="24" max="24" width="4.28515625" style="122" customWidth="1"/>
    <col min="25" max="25" width="3.42578125" style="253" customWidth="1"/>
    <col min="26" max="26" width="4.42578125" style="256" customWidth="1"/>
    <col min="27" max="46" width="4.42578125" style="596" customWidth="1"/>
    <col min="47" max="47" width="3.5703125" style="596" customWidth="1"/>
    <col min="48" max="48" width="4.42578125" style="596" customWidth="1"/>
    <col min="49" max="49" width="4.28515625" style="596" customWidth="1"/>
    <col min="50" max="16384" width="14.42578125" style="122" hidden="1"/>
  </cols>
  <sheetData>
    <row r="1" spans="1:49" ht="19.5" customHeight="1">
      <c r="A1" s="170"/>
      <c r="B1" s="125"/>
      <c r="C1" s="125"/>
      <c r="D1" s="125"/>
      <c r="E1" s="125"/>
      <c r="F1" s="125"/>
      <c r="G1" s="125"/>
      <c r="H1" s="125"/>
      <c r="I1" s="125"/>
      <c r="J1" s="125"/>
      <c r="K1" s="125"/>
      <c r="L1" s="125"/>
      <c r="M1" s="125"/>
      <c r="N1" s="125"/>
      <c r="O1" s="152"/>
      <c r="P1" s="125"/>
      <c r="Q1" s="125"/>
      <c r="R1" s="125"/>
      <c r="S1" s="125"/>
      <c r="T1" s="125"/>
      <c r="U1" s="125"/>
      <c r="V1" s="125"/>
      <c r="W1" s="152"/>
      <c r="X1" s="153" t="s">
        <v>51</v>
      </c>
      <c r="Y1" s="250"/>
      <c r="Z1" s="566"/>
      <c r="AA1" s="567"/>
      <c r="AB1" s="567"/>
      <c r="AC1" s="567"/>
      <c r="AD1" s="567"/>
      <c r="AE1" s="567"/>
      <c r="AF1" s="567"/>
      <c r="AG1" s="567"/>
      <c r="AH1" s="567"/>
      <c r="AI1" s="567"/>
      <c r="AJ1" s="567"/>
      <c r="AK1" s="567"/>
      <c r="AL1" s="567"/>
      <c r="AM1" s="567"/>
      <c r="AN1" s="568"/>
      <c r="AO1" s="567"/>
      <c r="AP1" s="567"/>
      <c r="AQ1" s="567"/>
      <c r="AR1" s="567"/>
      <c r="AS1" s="567"/>
      <c r="AT1" s="567"/>
      <c r="AU1" s="567"/>
      <c r="AV1" s="568"/>
      <c r="AW1" s="439" t="str">
        <f>X1</f>
        <v>算出表別紙１</v>
      </c>
    </row>
    <row r="2" spans="1:49" ht="15" customHeight="1">
      <c r="A2" s="123"/>
      <c r="B2" s="123"/>
      <c r="C2" s="123"/>
      <c r="D2" s="123"/>
      <c r="E2" s="123"/>
      <c r="F2" s="123"/>
      <c r="G2" s="123"/>
      <c r="H2" s="123"/>
      <c r="I2" s="123"/>
      <c r="J2" s="123"/>
      <c r="K2" s="123"/>
      <c r="L2" s="123"/>
      <c r="M2" s="123"/>
      <c r="N2" s="123"/>
      <c r="O2" s="123"/>
      <c r="P2" s="123"/>
      <c r="Q2" s="123"/>
      <c r="R2" s="123"/>
      <c r="S2" s="123"/>
      <c r="T2" s="123"/>
      <c r="U2" s="123"/>
      <c r="V2" s="123"/>
      <c r="W2" s="123"/>
      <c r="X2" s="221" t="str">
        <f>IF('様式第1_ZEH+_交付申請書'!$U$11="","",'様式第1_ZEH+_交付申請書'!$U$11&amp;"邸"&amp;'様式第1_ZEH+_交付申請書'!$V$8&amp;'様式第1_ZEH+_交付申請書'!$Y$8)</f>
        <v/>
      </c>
      <c r="Y2" s="250"/>
      <c r="Z2" s="440"/>
      <c r="AA2" s="569"/>
      <c r="AB2" s="569"/>
      <c r="AC2" s="569"/>
      <c r="AD2" s="569"/>
      <c r="AE2" s="569"/>
      <c r="AF2" s="569"/>
      <c r="AG2" s="569"/>
      <c r="AH2" s="569"/>
      <c r="AI2" s="569"/>
      <c r="AJ2" s="569"/>
      <c r="AK2" s="569"/>
      <c r="AL2" s="569"/>
      <c r="AM2" s="569"/>
      <c r="AN2" s="569"/>
      <c r="AO2" s="569"/>
      <c r="AP2" s="569"/>
      <c r="AQ2" s="569"/>
      <c r="AR2" s="569"/>
      <c r="AS2" s="569"/>
      <c r="AT2" s="569"/>
      <c r="AU2" s="569"/>
      <c r="AV2" s="569"/>
      <c r="AW2" s="545" t="str">
        <f>'様式第1_ZEH+_交付申請書'!$BN$11 &amp; "邸" &amp; '様式第1_ZEH+_交付申請書'!$BO$8 &amp; '様式第1_ZEH+_交付申請書'!$BR$8</f>
        <v>低炭素　太郎邸0000000</v>
      </c>
    </row>
    <row r="3" spans="1:49" ht="18" customHeight="1">
      <c r="A3" s="1021" t="s">
        <v>52</v>
      </c>
      <c r="B3" s="917"/>
      <c r="C3" s="917"/>
      <c r="D3" s="917"/>
      <c r="E3" s="917"/>
      <c r="F3" s="917"/>
      <c r="G3" s="917"/>
      <c r="H3" s="917"/>
      <c r="I3" s="917"/>
      <c r="J3" s="917"/>
      <c r="K3" s="917"/>
      <c r="L3" s="917"/>
      <c r="M3" s="917"/>
      <c r="N3" s="917"/>
      <c r="O3" s="917"/>
      <c r="P3" s="917"/>
      <c r="Q3" s="917"/>
      <c r="R3" s="917"/>
      <c r="S3" s="917"/>
      <c r="T3" s="917"/>
      <c r="U3" s="917"/>
      <c r="V3" s="917"/>
      <c r="W3" s="917"/>
      <c r="X3" s="125"/>
      <c r="Y3" s="250"/>
      <c r="Z3" s="975" t="str">
        <f>A3</f>
        <v>（算出表別紙１）蓄電システム明細</v>
      </c>
      <c r="AA3" s="936"/>
      <c r="AB3" s="936"/>
      <c r="AC3" s="936"/>
      <c r="AD3" s="936"/>
      <c r="AE3" s="936"/>
      <c r="AF3" s="936"/>
      <c r="AG3" s="936"/>
      <c r="AH3" s="936"/>
      <c r="AI3" s="936"/>
      <c r="AJ3" s="936"/>
      <c r="AK3" s="936"/>
      <c r="AL3" s="936"/>
      <c r="AM3" s="936"/>
      <c r="AN3" s="936"/>
      <c r="AO3" s="936"/>
      <c r="AP3" s="936"/>
      <c r="AQ3" s="936"/>
      <c r="AR3" s="936"/>
      <c r="AS3" s="936"/>
      <c r="AT3" s="936"/>
      <c r="AU3" s="936"/>
      <c r="AV3" s="936"/>
      <c r="AW3" s="567"/>
    </row>
    <row r="4" spans="1:49" ht="15.75" customHeight="1">
      <c r="A4" s="154" t="s">
        <v>53</v>
      </c>
      <c r="B4" s="133"/>
      <c r="C4" s="133"/>
      <c r="D4" s="133"/>
      <c r="E4" s="133"/>
      <c r="F4" s="133"/>
      <c r="G4" s="123"/>
      <c r="H4" s="123"/>
      <c r="I4" s="123"/>
      <c r="J4" s="123"/>
      <c r="K4" s="123"/>
      <c r="L4" s="123"/>
      <c r="M4" s="123"/>
      <c r="N4" s="123"/>
      <c r="O4" s="123"/>
      <c r="P4" s="123"/>
      <c r="Q4" s="123"/>
      <c r="R4" s="123"/>
      <c r="S4" s="123"/>
      <c r="T4" s="123"/>
      <c r="U4" s="123"/>
      <c r="V4" s="123"/>
      <c r="W4" s="123"/>
      <c r="X4" s="125"/>
      <c r="Y4" s="250"/>
      <c r="Z4" s="441" t="str">
        <f>A4</f>
        <v>　[１]補助対象蓄電システム</v>
      </c>
      <c r="AA4" s="570"/>
      <c r="AB4" s="570"/>
      <c r="AC4" s="570"/>
      <c r="AD4" s="570"/>
      <c r="AE4" s="570"/>
      <c r="AF4" s="569"/>
      <c r="AG4" s="569"/>
      <c r="AH4" s="569"/>
      <c r="AI4" s="569"/>
      <c r="AJ4" s="569"/>
      <c r="AK4" s="569"/>
      <c r="AL4" s="569"/>
      <c r="AM4" s="569"/>
      <c r="AN4" s="569"/>
      <c r="AO4" s="569"/>
      <c r="AP4" s="569"/>
      <c r="AQ4" s="569"/>
      <c r="AR4" s="569"/>
      <c r="AS4" s="569"/>
      <c r="AT4" s="569"/>
      <c r="AU4" s="569"/>
      <c r="AV4" s="569"/>
      <c r="AW4" s="567"/>
    </row>
    <row r="5" spans="1:49" ht="15" customHeight="1">
      <c r="A5" s="139" t="s">
        <v>54</v>
      </c>
      <c r="B5" s="155"/>
      <c r="C5" s="156"/>
      <c r="D5" s="156"/>
      <c r="E5" s="156"/>
      <c r="F5" s="156"/>
      <c r="G5" s="156"/>
      <c r="H5" s="156"/>
      <c r="I5" s="156"/>
      <c r="J5" s="156"/>
      <c r="K5" s="156"/>
      <c r="L5" s="156"/>
      <c r="M5" s="156"/>
      <c r="N5" s="156"/>
      <c r="O5" s="156"/>
      <c r="P5" s="156"/>
      <c r="Q5" s="156"/>
      <c r="R5" s="156"/>
      <c r="S5" s="157"/>
      <c r="T5" s="156"/>
      <c r="U5" s="156"/>
      <c r="V5" s="156"/>
      <c r="W5" s="156"/>
      <c r="X5" s="158"/>
      <c r="Y5" s="251"/>
      <c r="Z5" s="443" t="str">
        <f>A5</f>
        <v xml:space="preserve">     １．補助事業の名称</v>
      </c>
      <c r="AA5" s="571"/>
      <c r="AB5" s="572"/>
      <c r="AC5" s="572"/>
      <c r="AD5" s="572"/>
      <c r="AE5" s="572"/>
      <c r="AF5" s="572"/>
      <c r="AG5" s="572"/>
      <c r="AH5" s="572"/>
      <c r="AI5" s="572"/>
      <c r="AJ5" s="572"/>
      <c r="AK5" s="572"/>
      <c r="AL5" s="572"/>
      <c r="AM5" s="572"/>
      <c r="AN5" s="572"/>
      <c r="AO5" s="572"/>
      <c r="AP5" s="572"/>
      <c r="AQ5" s="572"/>
      <c r="AR5" s="573"/>
      <c r="AS5" s="572"/>
      <c r="AT5" s="572"/>
      <c r="AU5" s="572"/>
      <c r="AV5" s="572"/>
      <c r="AW5" s="574"/>
    </row>
    <row r="6" spans="1:49" ht="18" customHeight="1">
      <c r="A6" s="151"/>
      <c r="B6" s="151"/>
      <c r="C6" s="151"/>
      <c r="D6" s="1022" t="str">
        <f>'様式第1_ZEH+_交付申請書'!補助事業名称</f>
        <v/>
      </c>
      <c r="E6" s="911"/>
      <c r="F6" s="911"/>
      <c r="G6" s="911"/>
      <c r="H6" s="911"/>
      <c r="I6" s="911"/>
      <c r="J6" s="911"/>
      <c r="K6" s="911"/>
      <c r="L6" s="911"/>
      <c r="M6" s="911"/>
      <c r="N6" s="911"/>
      <c r="O6" s="911"/>
      <c r="P6" s="911"/>
      <c r="Q6" s="911"/>
      <c r="R6" s="911"/>
      <c r="S6" s="911"/>
      <c r="T6" s="911"/>
      <c r="U6" s="912"/>
      <c r="V6" s="123"/>
      <c r="W6" s="123"/>
      <c r="X6" s="160"/>
      <c r="Y6" s="252"/>
      <c r="Z6" s="448"/>
      <c r="AA6" s="575"/>
      <c r="AB6" s="575"/>
      <c r="AC6" s="976" t="s">
        <v>339</v>
      </c>
      <c r="AD6" s="957"/>
      <c r="AE6" s="957"/>
      <c r="AF6" s="957"/>
      <c r="AG6" s="957"/>
      <c r="AH6" s="957"/>
      <c r="AI6" s="957"/>
      <c r="AJ6" s="957"/>
      <c r="AK6" s="957"/>
      <c r="AL6" s="957"/>
      <c r="AM6" s="957"/>
      <c r="AN6" s="957"/>
      <c r="AO6" s="957"/>
      <c r="AP6" s="957"/>
      <c r="AQ6" s="957"/>
      <c r="AR6" s="957"/>
      <c r="AS6" s="957"/>
      <c r="AT6" s="958"/>
      <c r="AU6" s="569"/>
      <c r="AV6" s="569"/>
      <c r="AW6" s="576"/>
    </row>
    <row r="7" spans="1:49" ht="15" customHeight="1">
      <c r="A7" s="139" t="s">
        <v>55</v>
      </c>
      <c r="B7" s="155"/>
      <c r="C7" s="156"/>
      <c r="D7" s="156"/>
      <c r="E7" s="156"/>
      <c r="F7" s="156"/>
      <c r="G7" s="156"/>
      <c r="H7" s="156"/>
      <c r="I7" s="156"/>
      <c r="J7" s="156"/>
      <c r="K7" s="156"/>
      <c r="L7" s="156"/>
      <c r="M7" s="156"/>
      <c r="N7" s="156"/>
      <c r="O7" s="156"/>
      <c r="P7" s="156"/>
      <c r="Q7" s="156"/>
      <c r="R7" s="156"/>
      <c r="S7" s="157"/>
      <c r="T7" s="156"/>
      <c r="U7" s="156"/>
      <c r="V7" s="156"/>
      <c r="W7" s="156"/>
      <c r="X7" s="158"/>
      <c r="Y7" s="251"/>
      <c r="Z7" s="443" t="str">
        <f>A7</f>
        <v xml:space="preserve">     ２．設備情報</v>
      </c>
      <c r="AA7" s="571"/>
      <c r="AB7" s="572"/>
      <c r="AC7" s="572"/>
      <c r="AD7" s="572"/>
      <c r="AE7" s="572"/>
      <c r="AF7" s="572"/>
      <c r="AG7" s="572"/>
      <c r="AH7" s="572"/>
      <c r="AI7" s="572"/>
      <c r="AJ7" s="572"/>
      <c r="AK7" s="572"/>
      <c r="AL7" s="572"/>
      <c r="AM7" s="572"/>
      <c r="AN7" s="572"/>
      <c r="AO7" s="572"/>
      <c r="AP7" s="572"/>
      <c r="AQ7" s="572"/>
      <c r="AR7" s="573"/>
      <c r="AS7" s="572"/>
      <c r="AT7" s="572"/>
      <c r="AU7" s="572"/>
      <c r="AV7" s="572"/>
      <c r="AW7" s="574"/>
    </row>
    <row r="8" spans="1:49" ht="18" customHeight="1">
      <c r="A8" s="151"/>
      <c r="B8" s="151"/>
      <c r="C8" s="151"/>
      <c r="D8" s="996" t="s">
        <v>56</v>
      </c>
      <c r="E8" s="908"/>
      <c r="F8" s="908"/>
      <c r="G8" s="908"/>
      <c r="H8" s="908"/>
      <c r="I8" s="909"/>
      <c r="J8" s="1023"/>
      <c r="K8" s="1024"/>
      <c r="L8" s="1024"/>
      <c r="M8" s="1024"/>
      <c r="N8" s="1024"/>
      <c r="O8" s="1024"/>
      <c r="P8" s="1025"/>
      <c r="Q8" s="1026"/>
      <c r="R8" s="917"/>
      <c r="S8" s="917"/>
      <c r="T8" s="917"/>
      <c r="U8" s="917"/>
      <c r="V8" s="917"/>
      <c r="W8" s="917"/>
      <c r="X8" s="160"/>
      <c r="Y8" s="252"/>
      <c r="Z8" s="448"/>
      <c r="AA8" s="575"/>
      <c r="AB8" s="575"/>
      <c r="AC8" s="959" t="str">
        <f>D8</f>
        <v>メーカー名</v>
      </c>
      <c r="AD8" s="888"/>
      <c r="AE8" s="888"/>
      <c r="AF8" s="888"/>
      <c r="AG8" s="888"/>
      <c r="AH8" s="889"/>
      <c r="AI8" s="977" t="s">
        <v>342</v>
      </c>
      <c r="AJ8" s="969"/>
      <c r="AK8" s="969"/>
      <c r="AL8" s="969"/>
      <c r="AM8" s="969"/>
      <c r="AN8" s="969"/>
      <c r="AO8" s="970"/>
      <c r="AP8" s="978"/>
      <c r="AQ8" s="936"/>
      <c r="AR8" s="936"/>
      <c r="AS8" s="936"/>
      <c r="AT8" s="936"/>
      <c r="AU8" s="936"/>
      <c r="AV8" s="936"/>
      <c r="AW8" s="576"/>
    </row>
    <row r="9" spans="1:49" ht="18" customHeight="1">
      <c r="A9" s="151"/>
      <c r="B9" s="151"/>
      <c r="C9" s="151"/>
      <c r="D9" s="996" t="s">
        <v>57</v>
      </c>
      <c r="E9" s="908"/>
      <c r="F9" s="908"/>
      <c r="G9" s="908"/>
      <c r="H9" s="908"/>
      <c r="I9" s="909"/>
      <c r="J9" s="1023"/>
      <c r="K9" s="1024"/>
      <c r="L9" s="1024"/>
      <c r="M9" s="1024"/>
      <c r="N9" s="1024"/>
      <c r="O9" s="1024"/>
      <c r="P9" s="1025"/>
      <c r="Q9" s="1027"/>
      <c r="R9" s="917"/>
      <c r="S9" s="917"/>
      <c r="T9" s="917"/>
      <c r="U9" s="917"/>
      <c r="V9" s="917"/>
      <c r="W9" s="917"/>
      <c r="X9" s="160"/>
      <c r="Y9" s="252"/>
      <c r="Z9" s="448"/>
      <c r="AA9" s="575"/>
      <c r="AB9" s="575"/>
      <c r="AC9" s="959" t="str">
        <f t="shared" ref="AC9:AC15" si="0">D9</f>
        <v>パッケージ型番</v>
      </c>
      <c r="AD9" s="888"/>
      <c r="AE9" s="888"/>
      <c r="AF9" s="888"/>
      <c r="AG9" s="888"/>
      <c r="AH9" s="889"/>
      <c r="AI9" s="977" t="s">
        <v>343</v>
      </c>
      <c r="AJ9" s="969"/>
      <c r="AK9" s="969"/>
      <c r="AL9" s="969"/>
      <c r="AM9" s="969"/>
      <c r="AN9" s="969"/>
      <c r="AO9" s="970"/>
      <c r="AP9" s="979"/>
      <c r="AQ9" s="936"/>
      <c r="AR9" s="936"/>
      <c r="AS9" s="936"/>
      <c r="AT9" s="936"/>
      <c r="AU9" s="936"/>
      <c r="AV9" s="936"/>
      <c r="AW9" s="576"/>
    </row>
    <row r="10" spans="1:49" ht="18" customHeight="1">
      <c r="A10" s="151"/>
      <c r="B10" s="151"/>
      <c r="C10" s="151"/>
      <c r="D10" s="996" t="s">
        <v>58</v>
      </c>
      <c r="E10" s="908"/>
      <c r="F10" s="908"/>
      <c r="G10" s="908"/>
      <c r="H10" s="908"/>
      <c r="I10" s="909"/>
      <c r="J10" s="1028"/>
      <c r="K10" s="1009"/>
      <c r="L10" s="1009"/>
      <c r="M10" s="1009"/>
      <c r="N10" s="1009"/>
      <c r="O10" s="1009"/>
      <c r="P10" s="1010"/>
      <c r="Q10" s="171" t="s">
        <v>59</v>
      </c>
      <c r="R10" s="984" t="s">
        <v>60</v>
      </c>
      <c r="S10" s="984"/>
      <c r="T10" s="984"/>
      <c r="U10" s="984"/>
      <c r="V10" s="984"/>
      <c r="W10" s="984"/>
      <c r="X10" s="160"/>
      <c r="Y10" s="252"/>
      <c r="Z10" s="448"/>
      <c r="AA10" s="575"/>
      <c r="AB10" s="575"/>
      <c r="AC10" s="959" t="str">
        <f t="shared" si="0"/>
        <v>初期実効容量</v>
      </c>
      <c r="AD10" s="888"/>
      <c r="AE10" s="888"/>
      <c r="AF10" s="888"/>
      <c r="AG10" s="888"/>
      <c r="AH10" s="889"/>
      <c r="AI10" s="974">
        <v>7.2</v>
      </c>
      <c r="AJ10" s="969"/>
      <c r="AK10" s="969"/>
      <c r="AL10" s="969"/>
      <c r="AM10" s="969"/>
      <c r="AN10" s="969"/>
      <c r="AO10" s="970"/>
      <c r="AP10" s="577" t="str">
        <f>Q10</f>
        <v>kWh</v>
      </c>
      <c r="AQ10" s="945" t="str">
        <f>R10</f>
        <v>(Ⅰ)</v>
      </c>
      <c r="AR10" s="945"/>
      <c r="AS10" s="945"/>
      <c r="AT10" s="945"/>
      <c r="AU10" s="945"/>
      <c r="AV10" s="945"/>
      <c r="AW10" s="576"/>
    </row>
    <row r="11" spans="1:49" ht="18" customHeight="1">
      <c r="A11" s="151"/>
      <c r="B11" s="151"/>
      <c r="C11" s="151"/>
      <c r="D11" s="996" t="s">
        <v>61</v>
      </c>
      <c r="E11" s="908"/>
      <c r="F11" s="908"/>
      <c r="G11" s="908"/>
      <c r="H11" s="908"/>
      <c r="I11" s="909"/>
      <c r="J11" s="1020"/>
      <c r="K11" s="921"/>
      <c r="L11" s="921"/>
      <c r="M11" s="921"/>
      <c r="N11" s="921"/>
      <c r="O11" s="921"/>
      <c r="P11" s="922"/>
      <c r="Q11" s="171" t="s">
        <v>59</v>
      </c>
      <c r="R11" s="160"/>
      <c r="S11" s="172"/>
      <c r="T11" s="151"/>
      <c r="U11" s="151"/>
      <c r="V11" s="151"/>
      <c r="W11" s="151"/>
      <c r="X11" s="160"/>
      <c r="Y11" s="252"/>
      <c r="Z11" s="448"/>
      <c r="AA11" s="575"/>
      <c r="AB11" s="575"/>
      <c r="AC11" s="959" t="str">
        <f t="shared" si="0"/>
        <v>蓄電容量</v>
      </c>
      <c r="AD11" s="888"/>
      <c r="AE11" s="888"/>
      <c r="AF11" s="888"/>
      <c r="AG11" s="888"/>
      <c r="AH11" s="889"/>
      <c r="AI11" s="974">
        <v>8</v>
      </c>
      <c r="AJ11" s="969"/>
      <c r="AK11" s="969"/>
      <c r="AL11" s="969"/>
      <c r="AM11" s="969"/>
      <c r="AN11" s="969"/>
      <c r="AO11" s="970"/>
      <c r="AP11" s="577" t="str">
        <f>Q11</f>
        <v>kWh</v>
      </c>
      <c r="AQ11" s="576"/>
      <c r="AR11" s="578"/>
      <c r="AS11" s="575"/>
      <c r="AT11" s="575"/>
      <c r="AU11" s="575"/>
      <c r="AV11" s="575"/>
      <c r="AW11" s="576"/>
    </row>
    <row r="12" spans="1:49" ht="18" customHeight="1">
      <c r="A12" s="151"/>
      <c r="B12" s="151"/>
      <c r="C12" s="151"/>
      <c r="D12" s="996" t="s">
        <v>62</v>
      </c>
      <c r="E12" s="908"/>
      <c r="F12" s="908"/>
      <c r="G12" s="908"/>
      <c r="H12" s="908"/>
      <c r="I12" s="909"/>
      <c r="J12" s="1015"/>
      <c r="K12" s="921"/>
      <c r="L12" s="921"/>
      <c r="M12" s="921"/>
      <c r="N12" s="921"/>
      <c r="O12" s="921"/>
      <c r="P12" s="922"/>
      <c r="Q12" s="1016"/>
      <c r="R12" s="984"/>
      <c r="S12" s="172"/>
      <c r="T12" s="151"/>
      <c r="U12" s="151"/>
      <c r="V12" s="151"/>
      <c r="W12" s="151"/>
      <c r="X12" s="160"/>
      <c r="Y12" s="252"/>
      <c r="Z12" s="448"/>
      <c r="AA12" s="575"/>
      <c r="AB12" s="575"/>
      <c r="AC12" s="959" t="str">
        <f t="shared" si="0"/>
        <v>PCSのタイプ</v>
      </c>
      <c r="AD12" s="888"/>
      <c r="AE12" s="888"/>
      <c r="AF12" s="888"/>
      <c r="AG12" s="888"/>
      <c r="AH12" s="889"/>
      <c r="AI12" s="971" t="s">
        <v>340</v>
      </c>
      <c r="AJ12" s="969"/>
      <c r="AK12" s="969"/>
      <c r="AL12" s="969"/>
      <c r="AM12" s="969"/>
      <c r="AN12" s="969"/>
      <c r="AO12" s="970"/>
      <c r="AP12" s="972"/>
      <c r="AQ12" s="945"/>
      <c r="AR12" s="578"/>
      <c r="AS12" s="575"/>
      <c r="AT12" s="575"/>
      <c r="AU12" s="575"/>
      <c r="AV12" s="575"/>
      <c r="AW12" s="576"/>
    </row>
    <row r="13" spans="1:49" ht="18" customHeight="1">
      <c r="A13" s="151"/>
      <c r="B13" s="151"/>
      <c r="C13" s="151"/>
      <c r="D13" s="996" t="s">
        <v>63</v>
      </c>
      <c r="E13" s="908"/>
      <c r="F13" s="908"/>
      <c r="G13" s="908"/>
      <c r="H13" s="908"/>
      <c r="I13" s="909"/>
      <c r="J13" s="1008"/>
      <c r="K13" s="1009"/>
      <c r="L13" s="1009"/>
      <c r="M13" s="1009"/>
      <c r="N13" s="1009"/>
      <c r="O13" s="1009"/>
      <c r="P13" s="1010"/>
      <c r="Q13" s="171" t="s">
        <v>64</v>
      </c>
      <c r="R13" s="160"/>
      <c r="S13" s="172"/>
      <c r="T13" s="151"/>
      <c r="U13" s="151"/>
      <c r="V13" s="151"/>
      <c r="W13" s="151"/>
      <c r="X13" s="160"/>
      <c r="Y13" s="252"/>
      <c r="Z13" s="448"/>
      <c r="AA13" s="575"/>
      <c r="AB13" s="575"/>
      <c r="AC13" s="959" t="str">
        <f t="shared" si="0"/>
        <v>PCSの定格出力</v>
      </c>
      <c r="AD13" s="888"/>
      <c r="AE13" s="888"/>
      <c r="AF13" s="888"/>
      <c r="AG13" s="888"/>
      <c r="AH13" s="889"/>
      <c r="AI13" s="973">
        <v>7.2</v>
      </c>
      <c r="AJ13" s="969"/>
      <c r="AK13" s="969"/>
      <c r="AL13" s="969"/>
      <c r="AM13" s="969"/>
      <c r="AN13" s="969"/>
      <c r="AO13" s="970"/>
      <c r="AP13" s="577" t="str">
        <f>Q13</f>
        <v>kW</v>
      </c>
      <c r="AQ13" s="576"/>
      <c r="AR13" s="578"/>
      <c r="AS13" s="575"/>
      <c r="AT13" s="575"/>
      <c r="AU13" s="575"/>
      <c r="AV13" s="575"/>
      <c r="AW13" s="576"/>
    </row>
    <row r="14" spans="1:49" ht="23.25" customHeight="1">
      <c r="A14" s="151"/>
      <c r="B14" s="151"/>
      <c r="C14" s="151"/>
      <c r="D14" s="1011" t="s">
        <v>65</v>
      </c>
      <c r="E14" s="914"/>
      <c r="F14" s="914"/>
      <c r="G14" s="914"/>
      <c r="H14" s="914"/>
      <c r="I14" s="915"/>
      <c r="J14" s="1012" t="str">
        <f>IF(蓄電容量="","",Def!蓄電容量_補助金*蓄電容量+IF(PCSタイプ="ハイブリッド",PCS定格出力*Def!PCS定格出力_補助金,0))</f>
        <v/>
      </c>
      <c r="K14" s="911"/>
      <c r="L14" s="911"/>
      <c r="M14" s="911"/>
      <c r="N14" s="911"/>
      <c r="O14" s="911"/>
      <c r="P14" s="912"/>
      <c r="Q14" s="171" t="s">
        <v>30</v>
      </c>
      <c r="R14" s="160"/>
      <c r="S14" s="172"/>
      <c r="T14" s="151"/>
      <c r="U14" s="151"/>
      <c r="V14" s="151"/>
      <c r="W14" s="151"/>
      <c r="X14" s="160"/>
      <c r="Y14" s="252"/>
      <c r="Z14" s="448"/>
      <c r="AA14" s="575"/>
      <c r="AB14" s="575"/>
      <c r="AC14" s="962" t="str">
        <f t="shared" si="0"/>
        <v>申請可能な導入価格（設備費＋工事費）の上限額</v>
      </c>
      <c r="AD14" s="888"/>
      <c r="AE14" s="888"/>
      <c r="AF14" s="888"/>
      <c r="AG14" s="888"/>
      <c r="AH14" s="889"/>
      <c r="AI14" s="960">
        <f>IF(AI11="","",Def!蓄電容量_補助金*AI11+IF(AI12="ハイブリッド",AI13*Def!PCS定格出力_補助金,0))</f>
        <v>1464000</v>
      </c>
      <c r="AJ14" s="957"/>
      <c r="AK14" s="957"/>
      <c r="AL14" s="957"/>
      <c r="AM14" s="957"/>
      <c r="AN14" s="957"/>
      <c r="AO14" s="958"/>
      <c r="AP14" s="577" t="str">
        <f>Q14</f>
        <v>円</v>
      </c>
      <c r="AQ14" s="576"/>
      <c r="AR14" s="578"/>
      <c r="AS14" s="575"/>
      <c r="AT14" s="575"/>
      <c r="AU14" s="575"/>
      <c r="AV14" s="575"/>
      <c r="AW14" s="576"/>
    </row>
    <row r="15" spans="1:49" ht="27" customHeight="1">
      <c r="A15" s="151"/>
      <c r="B15" s="151"/>
      <c r="C15" s="151"/>
      <c r="D15" s="994" t="s">
        <v>66</v>
      </c>
      <c r="E15" s="908"/>
      <c r="F15" s="908"/>
      <c r="G15" s="908"/>
      <c r="H15" s="908"/>
      <c r="I15" s="909"/>
      <c r="J15" s="1013"/>
      <c r="K15" s="921"/>
      <c r="L15" s="921"/>
      <c r="M15" s="921"/>
      <c r="N15" s="921"/>
      <c r="O15" s="921"/>
      <c r="P15" s="922"/>
      <c r="Q15" s="165" t="s">
        <v>30</v>
      </c>
      <c r="R15" s="1018" t="s">
        <v>67</v>
      </c>
      <c r="S15" s="917"/>
      <c r="T15" s="917"/>
      <c r="U15" s="917"/>
      <c r="V15" s="917"/>
      <c r="W15" s="917"/>
      <c r="X15" s="160"/>
      <c r="Y15" s="252"/>
      <c r="Z15" s="448"/>
      <c r="AA15" s="575"/>
      <c r="AB15" s="575"/>
      <c r="AC15" s="955" t="str">
        <f t="shared" si="0"/>
        <v>蓄電システム設備費※1
（補助対象費用）</v>
      </c>
      <c r="AD15" s="888"/>
      <c r="AE15" s="888"/>
      <c r="AF15" s="888"/>
      <c r="AG15" s="888"/>
      <c r="AH15" s="889"/>
      <c r="AI15" s="964">
        <v>1200000</v>
      </c>
      <c r="AJ15" s="969"/>
      <c r="AK15" s="969"/>
      <c r="AL15" s="969"/>
      <c r="AM15" s="969"/>
      <c r="AN15" s="969"/>
      <c r="AO15" s="970"/>
      <c r="AP15" s="577" t="str">
        <f>Q15</f>
        <v>円</v>
      </c>
      <c r="AQ15" s="967" t="str">
        <f>R15</f>
        <v>(Ⅱ)</v>
      </c>
      <c r="AR15" s="936"/>
      <c r="AS15" s="936"/>
      <c r="AT15" s="936"/>
      <c r="AU15" s="936"/>
      <c r="AV15" s="936"/>
      <c r="AW15" s="576"/>
    </row>
    <row r="16" spans="1:49" ht="15" customHeight="1">
      <c r="A16" s="151"/>
      <c r="B16" s="151"/>
      <c r="C16" s="151"/>
      <c r="D16" s="1019" t="s">
        <v>68</v>
      </c>
      <c r="E16" s="908"/>
      <c r="F16" s="908"/>
      <c r="G16" s="908"/>
      <c r="H16" s="908"/>
      <c r="I16" s="908"/>
      <c r="J16" s="908"/>
      <c r="K16" s="908"/>
      <c r="L16" s="908"/>
      <c r="M16" s="908"/>
      <c r="N16" s="908"/>
      <c r="O16" s="908"/>
      <c r="P16" s="908"/>
      <c r="Q16" s="151"/>
      <c r="R16" s="139"/>
      <c r="S16" s="139"/>
      <c r="T16" s="139"/>
      <c r="U16" s="139"/>
      <c r="V16" s="167"/>
      <c r="W16" s="167"/>
      <c r="X16" s="160"/>
      <c r="Y16" s="252"/>
      <c r="Z16" s="448"/>
      <c r="AA16" s="575"/>
      <c r="AB16" s="575"/>
      <c r="AC16" s="968" t="str">
        <f>D16</f>
        <v>※1　蓄電システム１台あたりの設備費（見積金額）を記入してください。</v>
      </c>
      <c r="AD16" s="957"/>
      <c r="AE16" s="957"/>
      <c r="AF16" s="957"/>
      <c r="AG16" s="957"/>
      <c r="AH16" s="957"/>
      <c r="AI16" s="957"/>
      <c r="AJ16" s="957"/>
      <c r="AK16" s="957"/>
      <c r="AL16" s="957"/>
      <c r="AM16" s="957"/>
      <c r="AN16" s="957"/>
      <c r="AO16" s="957"/>
      <c r="AP16" s="575"/>
      <c r="AQ16" s="449"/>
      <c r="AR16" s="449"/>
      <c r="AS16" s="449"/>
      <c r="AT16" s="449"/>
      <c r="AU16" s="579"/>
      <c r="AV16" s="579"/>
      <c r="AW16" s="576"/>
    </row>
    <row r="17" spans="1:49" ht="27" customHeight="1">
      <c r="A17" s="151"/>
      <c r="B17" s="151"/>
      <c r="C17" s="151"/>
      <c r="D17" s="1005" t="s">
        <v>69</v>
      </c>
      <c r="E17" s="908"/>
      <c r="F17" s="908"/>
      <c r="G17" s="908"/>
      <c r="H17" s="908"/>
      <c r="I17" s="909"/>
      <c r="J17" s="1013"/>
      <c r="K17" s="921"/>
      <c r="L17" s="921"/>
      <c r="M17" s="921"/>
      <c r="N17" s="921"/>
      <c r="O17" s="921"/>
      <c r="P17" s="922"/>
      <c r="Q17" s="165" t="s">
        <v>30</v>
      </c>
      <c r="R17" s="989"/>
      <c r="S17" s="917"/>
      <c r="T17" s="917"/>
      <c r="U17" s="917"/>
      <c r="V17" s="917"/>
      <c r="W17" s="917"/>
      <c r="X17" s="160"/>
      <c r="Y17" s="252"/>
      <c r="Z17" s="448"/>
      <c r="AA17" s="575"/>
      <c r="AB17" s="575"/>
      <c r="AC17" s="959" t="str">
        <f>D17</f>
        <v>蓄電システム工事費※2</v>
      </c>
      <c r="AD17" s="888"/>
      <c r="AE17" s="888"/>
      <c r="AF17" s="888"/>
      <c r="AG17" s="888"/>
      <c r="AH17" s="889"/>
      <c r="AI17" s="964">
        <v>200000</v>
      </c>
      <c r="AJ17" s="969"/>
      <c r="AK17" s="969"/>
      <c r="AL17" s="969"/>
      <c r="AM17" s="969"/>
      <c r="AN17" s="969"/>
      <c r="AO17" s="970"/>
      <c r="AP17" s="580" t="str">
        <f>Q17</f>
        <v>円</v>
      </c>
      <c r="AQ17" s="935"/>
      <c r="AR17" s="936"/>
      <c r="AS17" s="936"/>
      <c r="AT17" s="936"/>
      <c r="AU17" s="936"/>
      <c r="AV17" s="936"/>
      <c r="AW17" s="576"/>
    </row>
    <row r="18" spans="1:49" ht="15" customHeight="1">
      <c r="A18" s="151"/>
      <c r="B18" s="151"/>
      <c r="C18" s="151"/>
      <c r="D18" s="1019" t="s">
        <v>70</v>
      </c>
      <c r="E18" s="908"/>
      <c r="F18" s="908"/>
      <c r="G18" s="908"/>
      <c r="H18" s="908"/>
      <c r="I18" s="908"/>
      <c r="J18" s="908"/>
      <c r="K18" s="908"/>
      <c r="L18" s="908"/>
      <c r="M18" s="908"/>
      <c r="N18" s="908"/>
      <c r="O18" s="908"/>
      <c r="P18" s="908"/>
      <c r="Q18" s="151"/>
      <c r="R18" s="139"/>
      <c r="S18" s="139"/>
      <c r="T18" s="139"/>
      <c r="U18" s="139"/>
      <c r="V18" s="167"/>
      <c r="W18" s="167"/>
      <c r="X18" s="160"/>
      <c r="Y18" s="252"/>
      <c r="Z18" s="448"/>
      <c r="AA18" s="575"/>
      <c r="AB18" s="575"/>
      <c r="AC18" s="968" t="str">
        <f>D18</f>
        <v>※2　蓄電システム１台あたりの工事費（見積金額）を記入してください。</v>
      </c>
      <c r="AD18" s="957"/>
      <c r="AE18" s="957"/>
      <c r="AF18" s="957"/>
      <c r="AG18" s="957"/>
      <c r="AH18" s="957"/>
      <c r="AI18" s="957"/>
      <c r="AJ18" s="957"/>
      <c r="AK18" s="957"/>
      <c r="AL18" s="957"/>
      <c r="AM18" s="957"/>
      <c r="AN18" s="957"/>
      <c r="AO18" s="957"/>
      <c r="AP18" s="575"/>
      <c r="AQ18" s="449"/>
      <c r="AR18" s="449"/>
      <c r="AS18" s="449"/>
      <c r="AT18" s="449"/>
      <c r="AU18" s="579"/>
      <c r="AV18" s="579"/>
      <c r="AW18" s="576"/>
    </row>
    <row r="19" spans="1:49" ht="27" customHeight="1">
      <c r="A19" s="151"/>
      <c r="B19" s="151"/>
      <c r="C19" s="151"/>
      <c r="D19" s="1005" t="s">
        <v>71</v>
      </c>
      <c r="E19" s="908"/>
      <c r="F19" s="908"/>
      <c r="G19" s="908"/>
      <c r="H19" s="908"/>
      <c r="I19" s="909"/>
      <c r="J19" s="1017" t="str">
        <f>IF(OR(設備費="",工事費=""),"",設備費+工事費)</f>
        <v/>
      </c>
      <c r="K19" s="911"/>
      <c r="L19" s="911"/>
      <c r="M19" s="911"/>
      <c r="N19" s="911"/>
      <c r="O19" s="911"/>
      <c r="P19" s="912"/>
      <c r="Q19" s="165" t="s">
        <v>30</v>
      </c>
      <c r="R19" s="989"/>
      <c r="S19" s="917"/>
      <c r="T19" s="917"/>
      <c r="U19" s="917"/>
      <c r="V19" s="917"/>
      <c r="W19" s="917"/>
      <c r="X19" s="160"/>
      <c r="Y19" s="252"/>
      <c r="Z19" s="448"/>
      <c r="AA19" s="575"/>
      <c r="AB19" s="575"/>
      <c r="AC19" s="959" t="str">
        <f>D19</f>
        <v>蓄電システム
設備費＋工事費</v>
      </c>
      <c r="AD19" s="888"/>
      <c r="AE19" s="888"/>
      <c r="AF19" s="888"/>
      <c r="AG19" s="888"/>
      <c r="AH19" s="889"/>
      <c r="AI19" s="956">
        <f>IF(OR(AI15="",AI17=""),"",AI15+AI17)</f>
        <v>1400000</v>
      </c>
      <c r="AJ19" s="960"/>
      <c r="AK19" s="960"/>
      <c r="AL19" s="960"/>
      <c r="AM19" s="960"/>
      <c r="AN19" s="960"/>
      <c r="AO19" s="961"/>
      <c r="AP19" s="580" t="str">
        <f>Q19</f>
        <v>円</v>
      </c>
      <c r="AQ19" s="935"/>
      <c r="AR19" s="936"/>
      <c r="AS19" s="936"/>
      <c r="AT19" s="936"/>
      <c r="AU19" s="936"/>
      <c r="AV19" s="936"/>
      <c r="AW19" s="576"/>
    </row>
    <row r="20" spans="1:49" ht="18" customHeight="1">
      <c r="A20" s="151"/>
      <c r="B20" s="151"/>
      <c r="C20" s="151"/>
      <c r="D20" s="1005" t="s">
        <v>72</v>
      </c>
      <c r="E20" s="908"/>
      <c r="F20" s="908"/>
      <c r="G20" s="908"/>
      <c r="H20" s="908"/>
      <c r="I20" s="909"/>
      <c r="J20" s="1013"/>
      <c r="K20" s="921"/>
      <c r="L20" s="921"/>
      <c r="M20" s="921"/>
      <c r="N20" s="921"/>
      <c r="O20" s="921"/>
      <c r="P20" s="922"/>
      <c r="Q20" s="165" t="s">
        <v>73</v>
      </c>
      <c r="R20" s="1018" t="s">
        <v>74</v>
      </c>
      <c r="S20" s="917"/>
      <c r="T20" s="917"/>
      <c r="U20" s="917"/>
      <c r="V20" s="917"/>
      <c r="W20" s="917"/>
      <c r="X20" s="160"/>
      <c r="Y20" s="252"/>
      <c r="Z20" s="448"/>
      <c r="AA20" s="575"/>
      <c r="AB20" s="575"/>
      <c r="AC20" s="959" t="str">
        <f t="shared" ref="AC20:AC21" si="1">D20</f>
        <v>導入台数</v>
      </c>
      <c r="AD20" s="888"/>
      <c r="AE20" s="888"/>
      <c r="AF20" s="888"/>
      <c r="AG20" s="888"/>
      <c r="AH20" s="889"/>
      <c r="AI20" s="964">
        <v>1</v>
      </c>
      <c r="AJ20" s="965"/>
      <c r="AK20" s="965"/>
      <c r="AL20" s="965"/>
      <c r="AM20" s="965"/>
      <c r="AN20" s="965"/>
      <c r="AO20" s="966"/>
      <c r="AP20" s="580" t="str">
        <f>Q20</f>
        <v>台</v>
      </c>
      <c r="AQ20" s="967" t="str">
        <f>R20</f>
        <v>(Ⅲ)</v>
      </c>
      <c r="AR20" s="936"/>
      <c r="AS20" s="936"/>
      <c r="AT20" s="936"/>
      <c r="AU20" s="936"/>
      <c r="AV20" s="936"/>
      <c r="AW20" s="576"/>
    </row>
    <row r="21" spans="1:49" ht="18" customHeight="1">
      <c r="A21" s="151"/>
      <c r="B21" s="151"/>
      <c r="C21" s="151"/>
      <c r="D21" s="1005" t="s">
        <v>406</v>
      </c>
      <c r="E21" s="908"/>
      <c r="F21" s="908"/>
      <c r="G21" s="908"/>
      <c r="H21" s="908"/>
      <c r="I21" s="909"/>
      <c r="J21" s="995" t="str">
        <f>IF(OR(蓄電容量="",設備費="",工事費=""),"",IF(設備工事費&lt;=上限額,20000,0))</f>
        <v/>
      </c>
      <c r="K21" s="911"/>
      <c r="L21" s="911"/>
      <c r="M21" s="911"/>
      <c r="N21" s="911"/>
      <c r="O21" s="911"/>
      <c r="P21" s="912"/>
      <c r="Q21" s="165" t="s">
        <v>30</v>
      </c>
      <c r="R21" s="989" t="s">
        <v>75</v>
      </c>
      <c r="S21" s="917"/>
      <c r="T21" s="917"/>
      <c r="U21" s="917"/>
      <c r="V21" s="917"/>
      <c r="W21" s="917"/>
      <c r="X21" s="160"/>
      <c r="Y21" s="252"/>
      <c r="Z21" s="448"/>
      <c r="AA21" s="575"/>
      <c r="AB21" s="575"/>
      <c r="AC21" s="959" t="str">
        <f t="shared" si="1"/>
        <v>補助金の算出額(1kWhあたり）</v>
      </c>
      <c r="AD21" s="888"/>
      <c r="AE21" s="888"/>
      <c r="AF21" s="888"/>
      <c r="AG21" s="888"/>
      <c r="AH21" s="889"/>
      <c r="AI21" s="956">
        <f>IF(OR(AI11="",AI15="",AI17=""),"",IF(AI19&lt;=AI14,20000,0))</f>
        <v>20000</v>
      </c>
      <c r="AJ21" s="960"/>
      <c r="AK21" s="960"/>
      <c r="AL21" s="960"/>
      <c r="AM21" s="960"/>
      <c r="AN21" s="960"/>
      <c r="AO21" s="961"/>
      <c r="AP21" s="580" t="str">
        <f>Q21</f>
        <v>円</v>
      </c>
      <c r="AQ21" s="935" t="str">
        <f>R21</f>
        <v>(Ⅳ)</v>
      </c>
      <c r="AR21" s="936"/>
      <c r="AS21" s="936"/>
      <c r="AT21" s="936"/>
      <c r="AU21" s="936"/>
      <c r="AV21" s="936"/>
      <c r="AW21" s="576"/>
    </row>
    <row r="22" spans="1:49" ht="15" customHeight="1">
      <c r="A22" s="173" t="s">
        <v>76</v>
      </c>
      <c r="B22" s="151"/>
      <c r="C22" s="151"/>
      <c r="D22" s="151"/>
      <c r="E22" s="151"/>
      <c r="F22" s="151"/>
      <c r="G22" s="151"/>
      <c r="H22" s="151"/>
      <c r="I22" s="151"/>
      <c r="J22" s="151"/>
      <c r="K22" s="169"/>
      <c r="L22" s="151"/>
      <c r="M22" s="151"/>
      <c r="N22" s="151"/>
      <c r="O22" s="151"/>
      <c r="P22" s="151"/>
      <c r="Q22" s="151"/>
      <c r="R22" s="139"/>
      <c r="S22" s="167"/>
      <c r="T22" s="139"/>
      <c r="U22" s="139"/>
      <c r="V22" s="139"/>
      <c r="W22" s="139"/>
      <c r="X22" s="160"/>
      <c r="Y22" s="252"/>
      <c r="Z22" s="581" t="str">
        <f>A22</f>
        <v xml:space="preserve">     ３．補助金の算出</v>
      </c>
      <c r="AA22" s="575"/>
      <c r="AB22" s="575"/>
      <c r="AC22" s="575"/>
      <c r="AD22" s="575"/>
      <c r="AE22" s="575"/>
      <c r="AF22" s="575"/>
      <c r="AG22" s="575"/>
      <c r="AH22" s="575"/>
      <c r="AI22" s="575"/>
      <c r="AJ22" s="582"/>
      <c r="AK22" s="575"/>
      <c r="AL22" s="575"/>
      <c r="AM22" s="575"/>
      <c r="AN22" s="575"/>
      <c r="AO22" s="575"/>
      <c r="AP22" s="575"/>
      <c r="AQ22" s="449"/>
      <c r="AR22" s="579"/>
      <c r="AS22" s="449"/>
      <c r="AT22" s="449"/>
      <c r="AU22" s="449"/>
      <c r="AV22" s="449"/>
      <c r="AW22" s="576"/>
    </row>
    <row r="23" spans="1:49" ht="24.75" customHeight="1">
      <c r="A23" s="151"/>
      <c r="B23" s="151"/>
      <c r="C23" s="151"/>
      <c r="D23" s="1006" t="s">
        <v>77</v>
      </c>
      <c r="E23" s="908"/>
      <c r="F23" s="908"/>
      <c r="G23" s="909"/>
      <c r="H23" s="1007" t="str">
        <f>IF(初期実効容量="","",初期実効容量*導入台数)</f>
        <v/>
      </c>
      <c r="I23" s="912"/>
      <c r="J23" s="174" t="s">
        <v>59</v>
      </c>
      <c r="K23" s="995" t="str">
        <f>IF(OR(補助金算出額="",初期実効容量合計=""),"",初期実効容量合計*補助金算出額)</f>
        <v/>
      </c>
      <c r="L23" s="911"/>
      <c r="M23" s="911"/>
      <c r="N23" s="911"/>
      <c r="O23" s="911"/>
      <c r="P23" s="912"/>
      <c r="Q23" s="169" t="s">
        <v>30</v>
      </c>
      <c r="R23" s="989" t="s">
        <v>78</v>
      </c>
      <c r="S23" s="917"/>
      <c r="T23" s="917"/>
      <c r="U23" s="917"/>
      <c r="V23" s="917"/>
      <c r="W23" s="917"/>
      <c r="X23" s="160"/>
      <c r="Y23" s="252"/>
      <c r="Z23" s="448"/>
      <c r="AA23" s="575"/>
      <c r="AB23" s="575"/>
      <c r="AC23" s="962" t="str">
        <f>D23</f>
        <v>初期実効容量(合計)</v>
      </c>
      <c r="AD23" s="888"/>
      <c r="AE23" s="888"/>
      <c r="AF23" s="889"/>
      <c r="AG23" s="963">
        <f>IF(AI10="","",AI10*AI20)</f>
        <v>7.2</v>
      </c>
      <c r="AH23" s="958"/>
      <c r="AI23" s="583" t="s">
        <v>59</v>
      </c>
      <c r="AJ23" s="956">
        <f>IF(OR(AI21="",AG23=""),"",AI21*AG23)</f>
        <v>144000</v>
      </c>
      <c r="AK23" s="957"/>
      <c r="AL23" s="957"/>
      <c r="AM23" s="957"/>
      <c r="AN23" s="957"/>
      <c r="AO23" s="958"/>
      <c r="AP23" s="582" t="str">
        <f>Q23</f>
        <v>円</v>
      </c>
      <c r="AQ23" s="935" t="str">
        <f>R23</f>
        <v>①＝(Ⅰ)×(Ⅲ)×(Ⅳ)</v>
      </c>
      <c r="AR23" s="936"/>
      <c r="AS23" s="936"/>
      <c r="AT23" s="936"/>
      <c r="AU23" s="936"/>
      <c r="AV23" s="936"/>
      <c r="AW23" s="576"/>
    </row>
    <row r="24" spans="1:49" ht="15" customHeight="1">
      <c r="A24" s="173" t="s">
        <v>79</v>
      </c>
      <c r="B24" s="169"/>
      <c r="C24" s="169"/>
      <c r="D24" s="169"/>
      <c r="E24" s="169"/>
      <c r="F24" s="169"/>
      <c r="G24" s="151"/>
      <c r="H24" s="151"/>
      <c r="I24" s="151"/>
      <c r="J24" s="160"/>
      <c r="K24" s="160"/>
      <c r="L24" s="160"/>
      <c r="M24" s="160"/>
      <c r="N24" s="160"/>
      <c r="O24" s="160"/>
      <c r="P24" s="160"/>
      <c r="Q24" s="160"/>
      <c r="S24" s="167"/>
      <c r="T24" s="139"/>
      <c r="U24" s="139"/>
      <c r="V24" s="139"/>
      <c r="W24" s="139"/>
      <c r="X24" s="160"/>
      <c r="Y24" s="252"/>
      <c r="Z24" s="581" t="str">
        <f>A24</f>
        <v xml:space="preserve">     ４．蓄電システムの設備費</v>
      </c>
      <c r="AA24" s="582"/>
      <c r="AB24" s="582"/>
      <c r="AC24" s="582"/>
      <c r="AD24" s="582"/>
      <c r="AE24" s="582"/>
      <c r="AF24" s="575"/>
      <c r="AG24" s="575"/>
      <c r="AH24" s="575"/>
      <c r="AI24" s="576"/>
      <c r="AJ24" s="576"/>
      <c r="AK24" s="576"/>
      <c r="AL24" s="576"/>
      <c r="AM24" s="576"/>
      <c r="AN24" s="576"/>
      <c r="AO24" s="576"/>
      <c r="AP24" s="576"/>
      <c r="AQ24" s="584"/>
      <c r="AR24" s="579"/>
      <c r="AS24" s="449"/>
      <c r="AT24" s="449"/>
      <c r="AU24" s="449"/>
      <c r="AV24" s="449"/>
      <c r="AW24" s="576"/>
    </row>
    <row r="25" spans="1:49" ht="24.75" customHeight="1">
      <c r="A25" s="151"/>
      <c r="B25" s="151"/>
      <c r="C25" s="151"/>
      <c r="D25" s="994" t="s">
        <v>80</v>
      </c>
      <c r="E25" s="908"/>
      <c r="F25" s="908"/>
      <c r="G25" s="908"/>
      <c r="H25" s="908"/>
      <c r="I25" s="909"/>
      <c r="J25" s="995" t="str">
        <f>IF(OR(設備費="",導入台数=""),"",設備費*導入台数)</f>
        <v/>
      </c>
      <c r="K25" s="911"/>
      <c r="L25" s="911"/>
      <c r="M25" s="911"/>
      <c r="N25" s="911"/>
      <c r="O25" s="911"/>
      <c r="P25" s="912"/>
      <c r="Q25" s="165" t="s">
        <v>30</v>
      </c>
      <c r="R25" s="989" t="s">
        <v>81</v>
      </c>
      <c r="S25" s="917"/>
      <c r="T25" s="917"/>
      <c r="U25" s="917"/>
      <c r="V25" s="917"/>
      <c r="W25" s="917"/>
      <c r="X25" s="160"/>
      <c r="Y25" s="252"/>
      <c r="Z25" s="448"/>
      <c r="AA25" s="575"/>
      <c r="AB25" s="575"/>
      <c r="AC25" s="955" t="str">
        <f>D25</f>
        <v>蓄電システムの合計金額
（補助対象費用）</v>
      </c>
      <c r="AD25" s="888"/>
      <c r="AE25" s="888"/>
      <c r="AF25" s="888"/>
      <c r="AG25" s="888"/>
      <c r="AH25" s="889"/>
      <c r="AI25" s="956">
        <f>IF(OR(AI15="",AI20=""),"",AI15*AI20)</f>
        <v>1200000</v>
      </c>
      <c r="AJ25" s="957"/>
      <c r="AK25" s="957"/>
      <c r="AL25" s="957"/>
      <c r="AM25" s="957"/>
      <c r="AN25" s="957"/>
      <c r="AO25" s="958"/>
      <c r="AP25" s="580" t="str">
        <f>Q25</f>
        <v>円</v>
      </c>
      <c r="AQ25" s="935" t="str">
        <f>R25</f>
        <v>②＝(Ⅱ)×(Ⅲ)</v>
      </c>
      <c r="AR25" s="936"/>
      <c r="AS25" s="936"/>
      <c r="AT25" s="936"/>
      <c r="AU25" s="936"/>
      <c r="AV25" s="936"/>
      <c r="AW25" s="576"/>
    </row>
    <row r="26" spans="1:49" ht="15" customHeight="1">
      <c r="A26" s="151"/>
      <c r="B26" s="161"/>
      <c r="C26" s="161"/>
      <c r="D26" s="162"/>
      <c r="E26" s="163"/>
      <c r="F26" s="163"/>
      <c r="G26" s="163"/>
      <c r="H26" s="163"/>
      <c r="I26" s="163"/>
      <c r="J26" s="164"/>
      <c r="K26" s="164"/>
      <c r="L26" s="164"/>
      <c r="M26" s="164"/>
      <c r="N26" s="164"/>
      <c r="O26" s="164"/>
      <c r="P26" s="164"/>
      <c r="Q26" s="164"/>
      <c r="R26" s="164"/>
      <c r="S26" s="164"/>
      <c r="T26" s="164"/>
      <c r="U26" s="164"/>
      <c r="V26" s="164"/>
      <c r="W26" s="164"/>
      <c r="X26" s="160"/>
      <c r="Y26" s="252"/>
      <c r="Z26" s="448"/>
      <c r="AA26" s="585"/>
      <c r="AB26" s="585"/>
      <c r="AC26" s="586"/>
      <c r="AD26" s="587"/>
      <c r="AE26" s="587"/>
      <c r="AF26" s="587"/>
      <c r="AG26" s="587"/>
      <c r="AH26" s="587"/>
      <c r="AI26" s="454"/>
      <c r="AJ26" s="454"/>
      <c r="AK26" s="454"/>
      <c r="AL26" s="454"/>
      <c r="AM26" s="454"/>
      <c r="AN26" s="454"/>
      <c r="AO26" s="454"/>
      <c r="AP26" s="454"/>
      <c r="AQ26" s="454"/>
      <c r="AR26" s="454"/>
      <c r="AS26" s="454"/>
      <c r="AT26" s="454"/>
      <c r="AU26" s="454"/>
      <c r="AV26" s="454"/>
      <c r="AW26" s="576"/>
    </row>
    <row r="27" spans="1:49" ht="24.75" customHeight="1">
      <c r="A27" s="151"/>
      <c r="B27" s="151"/>
      <c r="C27" s="151"/>
      <c r="D27" s="996" t="s">
        <v>82</v>
      </c>
      <c r="E27" s="908"/>
      <c r="F27" s="908"/>
      <c r="G27" s="908"/>
      <c r="H27" s="908"/>
      <c r="I27" s="909"/>
      <c r="J27" s="995" t="str">
        <f>IF(蓄電合計金額="","",ROUNDDOWN(蓄電合計金額/3,-3))</f>
        <v/>
      </c>
      <c r="K27" s="911"/>
      <c r="L27" s="911"/>
      <c r="M27" s="911"/>
      <c r="N27" s="911"/>
      <c r="O27" s="911"/>
      <c r="P27" s="912"/>
      <c r="Q27" s="169" t="s">
        <v>30</v>
      </c>
      <c r="R27" s="987" t="s">
        <v>83</v>
      </c>
      <c r="S27" s="917"/>
      <c r="T27" s="917"/>
      <c r="U27" s="917"/>
      <c r="V27" s="917"/>
      <c r="W27" s="917"/>
      <c r="X27" s="160"/>
      <c r="Y27" s="252"/>
      <c r="Z27" s="448"/>
      <c r="AA27" s="575"/>
      <c r="AB27" s="575"/>
      <c r="AC27" s="959" t="str">
        <f>D27</f>
        <v>補助対象費用の１/３</v>
      </c>
      <c r="AD27" s="888"/>
      <c r="AE27" s="888"/>
      <c r="AF27" s="888"/>
      <c r="AG27" s="888"/>
      <c r="AH27" s="889"/>
      <c r="AI27" s="956">
        <f>IF(AI25="","",ROUNDDOWN(AI25/3,-3))</f>
        <v>400000</v>
      </c>
      <c r="AJ27" s="957"/>
      <c r="AK27" s="957"/>
      <c r="AL27" s="957"/>
      <c r="AM27" s="957"/>
      <c r="AN27" s="957"/>
      <c r="AO27" s="958"/>
      <c r="AP27" s="582" t="str">
        <f>Q27</f>
        <v>円</v>
      </c>
      <c r="AQ27" s="935" t="str">
        <f>R27</f>
        <v>③＝②の1/3
千円未満切捨 自動表示</v>
      </c>
      <c r="AR27" s="936"/>
      <c r="AS27" s="936"/>
      <c r="AT27" s="936"/>
      <c r="AU27" s="936"/>
      <c r="AV27" s="936"/>
      <c r="AW27" s="576"/>
    </row>
    <row r="28" spans="1:49" ht="15" customHeight="1" thickBot="1">
      <c r="A28" s="173" t="s">
        <v>84</v>
      </c>
      <c r="B28" s="151"/>
      <c r="C28" s="151"/>
      <c r="D28" s="151"/>
      <c r="E28" s="151"/>
      <c r="F28" s="151"/>
      <c r="G28" s="151"/>
      <c r="H28" s="151"/>
      <c r="I28" s="151"/>
      <c r="J28" s="151"/>
      <c r="K28" s="151"/>
      <c r="L28" s="151"/>
      <c r="M28" s="151"/>
      <c r="N28" s="151"/>
      <c r="O28" s="151"/>
      <c r="P28" s="151"/>
      <c r="Q28" s="151"/>
      <c r="R28" s="139"/>
      <c r="S28" s="175"/>
      <c r="T28" s="167"/>
      <c r="U28" s="139"/>
      <c r="V28" s="139"/>
      <c r="W28" s="139"/>
      <c r="X28" s="160"/>
      <c r="Y28" s="252"/>
      <c r="Z28" s="581" t="str">
        <f>A28</f>
        <v xml:space="preserve">     ５．①、③のいずれか低い金額</v>
      </c>
      <c r="AA28" s="575"/>
      <c r="AB28" s="575"/>
      <c r="AC28" s="575"/>
      <c r="AD28" s="575"/>
      <c r="AE28" s="575"/>
      <c r="AF28" s="575"/>
      <c r="AG28" s="575"/>
      <c r="AH28" s="575"/>
      <c r="AI28" s="575"/>
      <c r="AJ28" s="575"/>
      <c r="AK28" s="575"/>
      <c r="AL28" s="575"/>
      <c r="AM28" s="575"/>
      <c r="AN28" s="575"/>
      <c r="AO28" s="575"/>
      <c r="AP28" s="575"/>
      <c r="AQ28" s="449"/>
      <c r="AR28" s="588"/>
      <c r="AS28" s="579"/>
      <c r="AT28" s="449"/>
      <c r="AU28" s="449"/>
      <c r="AV28" s="449"/>
      <c r="AW28" s="576"/>
    </row>
    <row r="29" spans="1:49" ht="24.75" customHeight="1" thickBot="1">
      <c r="A29" s="154"/>
      <c r="B29" s="160"/>
      <c r="C29" s="997" t="s">
        <v>85</v>
      </c>
      <c r="D29" s="902"/>
      <c r="E29" s="902"/>
      <c r="F29" s="902"/>
      <c r="G29" s="902"/>
      <c r="H29" s="902"/>
      <c r="I29" s="903"/>
      <c r="J29" s="986" t="str">
        <f>IF(OR(初期実効容量合計金額="",補助対象div3=""),"",MIN(初期実効容量合計金額,補助対象div3))</f>
        <v/>
      </c>
      <c r="K29" s="905"/>
      <c r="L29" s="905"/>
      <c r="M29" s="905"/>
      <c r="N29" s="905"/>
      <c r="O29" s="905"/>
      <c r="P29" s="906"/>
      <c r="Q29" s="176" t="s">
        <v>86</v>
      </c>
      <c r="R29" s="987" t="s">
        <v>87</v>
      </c>
      <c r="S29" s="917"/>
      <c r="T29" s="917"/>
      <c r="U29" s="917"/>
      <c r="V29" s="917"/>
      <c r="W29" s="917"/>
      <c r="X29" s="917"/>
      <c r="Y29" s="252"/>
      <c r="Z29" s="441"/>
      <c r="AA29" s="576"/>
      <c r="AB29" s="947" t="str">
        <f>C29</f>
        <v>蓄電システム導入補助金申請額</v>
      </c>
      <c r="AC29" s="930"/>
      <c r="AD29" s="930"/>
      <c r="AE29" s="930"/>
      <c r="AF29" s="930"/>
      <c r="AG29" s="930"/>
      <c r="AH29" s="931"/>
      <c r="AI29" s="946">
        <f>IF(OR(AJ23="",AI27=""),"",MIN(AJ23,AI27))</f>
        <v>144000</v>
      </c>
      <c r="AJ29" s="933"/>
      <c r="AK29" s="933"/>
      <c r="AL29" s="933"/>
      <c r="AM29" s="933"/>
      <c r="AN29" s="933"/>
      <c r="AO29" s="934"/>
      <c r="AP29" s="589" t="str">
        <f>Q29</f>
        <v xml:space="preserve"> 円</v>
      </c>
      <c r="AQ29" s="935" t="str">
        <f>R29</f>
        <v>④＝①,③のいずれか低い金額</v>
      </c>
      <c r="AR29" s="936"/>
      <c r="AS29" s="936"/>
      <c r="AT29" s="936"/>
      <c r="AU29" s="936"/>
      <c r="AV29" s="936"/>
      <c r="AW29" s="936"/>
    </row>
    <row r="30" spans="1:49" ht="30" customHeight="1">
      <c r="A30" s="998" t="s">
        <v>88</v>
      </c>
      <c r="B30" s="984"/>
      <c r="C30" s="984"/>
      <c r="D30" s="984"/>
      <c r="E30" s="984"/>
      <c r="F30" s="984"/>
      <c r="G30" s="984"/>
      <c r="H30" s="984"/>
      <c r="I30" s="984"/>
      <c r="J30" s="984"/>
      <c r="K30" s="984"/>
      <c r="L30" s="984"/>
      <c r="M30" s="984"/>
      <c r="N30" s="984"/>
      <c r="O30" s="984"/>
      <c r="P30" s="984"/>
      <c r="Q30" s="984"/>
      <c r="R30" s="177"/>
      <c r="S30" s="178"/>
      <c r="T30" s="179"/>
      <c r="U30" s="179"/>
      <c r="V30" s="179"/>
      <c r="W30" s="160"/>
      <c r="X30" s="160"/>
      <c r="Y30" s="252"/>
      <c r="Z30" s="948" t="str">
        <f>A30</f>
        <v xml:space="preserve">     ６．補助対象費用　算出業者名
　　　　（②の金額を算出した業者の社名、住所を記入すること）</v>
      </c>
      <c r="AA30" s="945"/>
      <c r="AB30" s="945"/>
      <c r="AC30" s="945"/>
      <c r="AD30" s="945"/>
      <c r="AE30" s="945"/>
      <c r="AF30" s="945"/>
      <c r="AG30" s="945"/>
      <c r="AH30" s="945"/>
      <c r="AI30" s="945"/>
      <c r="AJ30" s="945"/>
      <c r="AK30" s="945"/>
      <c r="AL30" s="945"/>
      <c r="AM30" s="945"/>
      <c r="AN30" s="945"/>
      <c r="AO30" s="945"/>
      <c r="AP30" s="945"/>
      <c r="AQ30" s="590"/>
      <c r="AR30" s="591"/>
      <c r="AS30" s="578"/>
      <c r="AT30" s="578"/>
      <c r="AU30" s="578"/>
      <c r="AV30" s="576"/>
      <c r="AW30" s="576"/>
    </row>
    <row r="31" spans="1:49" ht="24.75" customHeight="1">
      <c r="A31" s="154"/>
      <c r="B31" s="160"/>
      <c r="C31" s="999"/>
      <c r="D31" s="1000"/>
      <c r="E31" s="1000"/>
      <c r="F31" s="1000"/>
      <c r="G31" s="1000"/>
      <c r="H31" s="1000"/>
      <c r="I31" s="1000"/>
      <c r="J31" s="1000"/>
      <c r="K31" s="1000"/>
      <c r="L31" s="1000"/>
      <c r="M31" s="1000"/>
      <c r="N31" s="1000"/>
      <c r="O31" s="1000"/>
      <c r="P31" s="1000"/>
      <c r="Q31" s="1000"/>
      <c r="R31" s="1000"/>
      <c r="S31" s="1001"/>
      <c r="T31" s="179"/>
      <c r="U31" s="179"/>
      <c r="V31" s="179"/>
      <c r="W31" s="179"/>
      <c r="X31" s="160"/>
      <c r="Y31" s="252"/>
      <c r="Z31" s="441"/>
      <c r="AA31" s="576"/>
      <c r="AB31" s="949" t="s">
        <v>344</v>
      </c>
      <c r="AC31" s="950"/>
      <c r="AD31" s="950"/>
      <c r="AE31" s="950"/>
      <c r="AF31" s="950"/>
      <c r="AG31" s="950"/>
      <c r="AH31" s="950"/>
      <c r="AI31" s="950"/>
      <c r="AJ31" s="950"/>
      <c r="AK31" s="950"/>
      <c r="AL31" s="950"/>
      <c r="AM31" s="950"/>
      <c r="AN31" s="950"/>
      <c r="AO31" s="950"/>
      <c r="AP31" s="950"/>
      <c r="AQ31" s="950"/>
      <c r="AR31" s="951"/>
      <c r="AS31" s="578"/>
      <c r="AT31" s="578"/>
      <c r="AU31" s="578"/>
      <c r="AV31" s="578"/>
      <c r="AW31" s="576"/>
    </row>
    <row r="32" spans="1:49" ht="24.75" customHeight="1">
      <c r="A32" s="154"/>
      <c r="B32" s="160"/>
      <c r="C32" s="1002"/>
      <c r="D32" s="1003"/>
      <c r="E32" s="1003"/>
      <c r="F32" s="1003"/>
      <c r="G32" s="1003"/>
      <c r="H32" s="1003"/>
      <c r="I32" s="1003"/>
      <c r="J32" s="1003"/>
      <c r="K32" s="1003"/>
      <c r="L32" s="1003"/>
      <c r="M32" s="1003"/>
      <c r="N32" s="1003"/>
      <c r="O32" s="1003"/>
      <c r="P32" s="1003"/>
      <c r="Q32" s="1003"/>
      <c r="R32" s="1003"/>
      <c r="S32" s="1004"/>
      <c r="T32" s="179"/>
      <c r="U32" s="179"/>
      <c r="V32" s="179"/>
      <c r="W32" s="179"/>
      <c r="X32" s="160"/>
      <c r="Y32" s="252"/>
      <c r="Z32" s="441"/>
      <c r="AA32" s="576"/>
      <c r="AB32" s="952"/>
      <c r="AC32" s="953"/>
      <c r="AD32" s="953"/>
      <c r="AE32" s="953"/>
      <c r="AF32" s="953"/>
      <c r="AG32" s="953"/>
      <c r="AH32" s="953"/>
      <c r="AI32" s="953"/>
      <c r="AJ32" s="953"/>
      <c r="AK32" s="953"/>
      <c r="AL32" s="953"/>
      <c r="AM32" s="953"/>
      <c r="AN32" s="953"/>
      <c r="AO32" s="953"/>
      <c r="AP32" s="953"/>
      <c r="AQ32" s="953"/>
      <c r="AR32" s="954"/>
      <c r="AS32" s="578"/>
      <c r="AT32" s="578"/>
      <c r="AU32" s="578"/>
      <c r="AV32" s="578"/>
      <c r="AW32" s="576"/>
    </row>
    <row r="33" spans="1:49" ht="15" customHeight="1" thickBot="1">
      <c r="A33" s="180" t="s">
        <v>89</v>
      </c>
      <c r="B33" s="180"/>
      <c r="C33" s="180"/>
      <c r="D33" s="180"/>
      <c r="E33" s="180"/>
      <c r="F33" s="180"/>
      <c r="G33" s="180"/>
      <c r="H33" s="180"/>
      <c r="I33" s="180"/>
      <c r="J33" s="180"/>
      <c r="K33" s="180"/>
      <c r="L33" s="180"/>
      <c r="M33" s="180"/>
      <c r="N33" s="180"/>
      <c r="O33" s="180"/>
      <c r="P33" s="180"/>
      <c r="Q33" s="180"/>
      <c r="R33" s="180"/>
      <c r="S33" s="180"/>
      <c r="T33" s="180"/>
      <c r="U33" s="180"/>
      <c r="V33" s="180"/>
      <c r="W33" s="180"/>
      <c r="X33" s="125"/>
      <c r="Y33" s="250"/>
      <c r="Z33" s="592" t="str">
        <f>A33</f>
        <v xml:space="preserve">     ７．（複数種設置した場合のみ）別機種の蓄電システム補助金申請額</v>
      </c>
      <c r="AA33" s="593"/>
      <c r="AB33" s="593"/>
      <c r="AC33" s="593"/>
      <c r="AD33" s="593"/>
      <c r="AE33" s="593"/>
      <c r="AF33" s="593"/>
      <c r="AG33" s="593"/>
      <c r="AH33" s="593"/>
      <c r="AI33" s="593"/>
      <c r="AJ33" s="593"/>
      <c r="AK33" s="593"/>
      <c r="AL33" s="593"/>
      <c r="AM33" s="593"/>
      <c r="AN33" s="593"/>
      <c r="AO33" s="593"/>
      <c r="AP33" s="593"/>
      <c r="AQ33" s="593"/>
      <c r="AR33" s="593"/>
      <c r="AS33" s="593"/>
      <c r="AT33" s="593"/>
      <c r="AU33" s="593"/>
      <c r="AV33" s="593"/>
      <c r="AW33" s="567"/>
    </row>
    <row r="34" spans="1:49" ht="24.75" customHeight="1" thickBot="1">
      <c r="A34" s="151"/>
      <c r="B34" s="160"/>
      <c r="C34" s="990" t="s">
        <v>90</v>
      </c>
      <c r="D34" s="902"/>
      <c r="E34" s="902"/>
      <c r="F34" s="902"/>
      <c r="G34" s="902"/>
      <c r="H34" s="902"/>
      <c r="I34" s="903"/>
      <c r="J34" s="991"/>
      <c r="K34" s="992"/>
      <c r="L34" s="992"/>
      <c r="M34" s="992"/>
      <c r="N34" s="992"/>
      <c r="O34" s="992"/>
      <c r="P34" s="993"/>
      <c r="Q34" s="176" t="s">
        <v>86</v>
      </c>
      <c r="R34" s="987" t="s">
        <v>91</v>
      </c>
      <c r="S34" s="917"/>
      <c r="T34" s="917"/>
      <c r="U34" s="917"/>
      <c r="V34" s="917"/>
      <c r="W34" s="917"/>
      <c r="X34" s="160"/>
      <c r="Y34" s="252"/>
      <c r="Z34" s="448"/>
      <c r="AA34" s="576"/>
      <c r="AB34" s="940" t="str">
        <f>C34</f>
        <v>蓄電システム導入補助金申請額※3</v>
      </c>
      <c r="AC34" s="930"/>
      <c r="AD34" s="930"/>
      <c r="AE34" s="930"/>
      <c r="AF34" s="930"/>
      <c r="AG34" s="930"/>
      <c r="AH34" s="931"/>
      <c r="AI34" s="941">
        <v>100000</v>
      </c>
      <c r="AJ34" s="942"/>
      <c r="AK34" s="942"/>
      <c r="AL34" s="942"/>
      <c r="AM34" s="942"/>
      <c r="AN34" s="942"/>
      <c r="AO34" s="943"/>
      <c r="AP34" s="589" t="str">
        <f>Q34</f>
        <v xml:space="preserve"> 円</v>
      </c>
      <c r="AQ34" s="935" t="str">
        <f>R34</f>
        <v>⑤
千円未満切捨</v>
      </c>
      <c r="AR34" s="936"/>
      <c r="AS34" s="936"/>
      <c r="AT34" s="936"/>
      <c r="AU34" s="936"/>
      <c r="AV34" s="936"/>
      <c r="AW34" s="576"/>
    </row>
    <row r="35" spans="1:49" ht="25.5" customHeight="1">
      <c r="A35" s="125"/>
      <c r="B35" s="125"/>
      <c r="C35" s="983" t="s">
        <v>92</v>
      </c>
      <c r="D35" s="984"/>
      <c r="E35" s="984"/>
      <c r="F35" s="984"/>
      <c r="G35" s="984"/>
      <c r="H35" s="984"/>
      <c r="I35" s="984"/>
      <c r="J35" s="984"/>
      <c r="K35" s="984"/>
      <c r="L35" s="984"/>
      <c r="M35" s="984"/>
      <c r="N35" s="984"/>
      <c r="O35" s="984"/>
      <c r="P35" s="984"/>
      <c r="Q35" s="984"/>
      <c r="R35" s="984"/>
      <c r="S35" s="984"/>
      <c r="T35" s="984"/>
      <c r="U35" s="984"/>
      <c r="V35" s="984"/>
      <c r="W35" s="984"/>
      <c r="X35" s="125"/>
      <c r="Y35" s="250"/>
      <c r="Z35" s="437"/>
      <c r="AA35" s="567"/>
      <c r="AB35" s="944" t="str">
        <f>C35</f>
        <v>※3　蓄電システムを複数種設置した際は、このシートをコピー、[１]１．～５．まで入力し、
　　　 自動表示された④蓄電システム導入補助金申請額を当欄に記入してください。</v>
      </c>
      <c r="AC35" s="945"/>
      <c r="AD35" s="945"/>
      <c r="AE35" s="945"/>
      <c r="AF35" s="945"/>
      <c r="AG35" s="945"/>
      <c r="AH35" s="945"/>
      <c r="AI35" s="945"/>
      <c r="AJ35" s="945"/>
      <c r="AK35" s="945"/>
      <c r="AL35" s="945"/>
      <c r="AM35" s="945"/>
      <c r="AN35" s="945"/>
      <c r="AO35" s="945"/>
      <c r="AP35" s="945"/>
      <c r="AQ35" s="945"/>
      <c r="AR35" s="945"/>
      <c r="AS35" s="945"/>
      <c r="AT35" s="945"/>
      <c r="AU35" s="945"/>
      <c r="AV35" s="945"/>
      <c r="AW35" s="567"/>
    </row>
    <row r="36" spans="1:49" ht="15" customHeight="1" thickBot="1">
      <c r="A36" s="173" t="s">
        <v>93</v>
      </c>
      <c r="B36" s="169"/>
      <c r="C36" s="169"/>
      <c r="D36" s="169"/>
      <c r="E36" s="169"/>
      <c r="F36" s="169"/>
      <c r="G36" s="151"/>
      <c r="H36" s="151"/>
      <c r="I36" s="151"/>
      <c r="J36" s="151"/>
      <c r="K36" s="151"/>
      <c r="L36" s="151"/>
      <c r="M36" s="151"/>
      <c r="N36" s="151"/>
      <c r="O36" s="151"/>
      <c r="P36" s="151"/>
      <c r="Q36" s="151"/>
      <c r="R36" s="151"/>
      <c r="S36" s="151"/>
      <c r="T36" s="151"/>
      <c r="U36" s="151"/>
      <c r="V36" s="151"/>
      <c r="W36" s="151"/>
      <c r="X36" s="160"/>
      <c r="Y36" s="252"/>
      <c r="Z36" s="581" t="str">
        <f>A36</f>
        <v xml:space="preserve">     ８．蓄電システム導入補助金合計申請額</v>
      </c>
      <c r="AA36" s="582"/>
      <c r="AB36" s="582"/>
      <c r="AC36" s="582"/>
      <c r="AD36" s="582"/>
      <c r="AE36" s="582"/>
      <c r="AF36" s="575"/>
      <c r="AG36" s="575"/>
      <c r="AH36" s="575"/>
      <c r="AI36" s="575"/>
      <c r="AJ36" s="575"/>
      <c r="AK36" s="575"/>
      <c r="AL36" s="575"/>
      <c r="AM36" s="575"/>
      <c r="AN36" s="575"/>
      <c r="AO36" s="575"/>
      <c r="AP36" s="575"/>
      <c r="AQ36" s="575"/>
      <c r="AR36" s="575"/>
      <c r="AS36" s="575"/>
      <c r="AT36" s="575"/>
      <c r="AU36" s="575"/>
      <c r="AV36" s="575"/>
      <c r="AW36" s="576"/>
    </row>
    <row r="37" spans="1:49" ht="24.75" customHeight="1" thickBot="1">
      <c r="A37" s="160"/>
      <c r="B37" s="985" t="s">
        <v>94</v>
      </c>
      <c r="C37" s="902"/>
      <c r="D37" s="902"/>
      <c r="E37" s="902"/>
      <c r="F37" s="902"/>
      <c r="G37" s="902"/>
      <c r="H37" s="902"/>
      <c r="I37" s="903"/>
      <c r="J37" s="986" t="str">
        <f>IF(蓄電補助金申請額="","",蓄電補助金申請額+$J$34)</f>
        <v/>
      </c>
      <c r="K37" s="905"/>
      <c r="L37" s="905"/>
      <c r="M37" s="905"/>
      <c r="N37" s="905"/>
      <c r="O37" s="905"/>
      <c r="P37" s="906"/>
      <c r="Q37" s="169" t="s">
        <v>30</v>
      </c>
      <c r="R37" s="987" t="s">
        <v>95</v>
      </c>
      <c r="S37" s="917"/>
      <c r="T37" s="917"/>
      <c r="U37" s="917"/>
      <c r="V37" s="917"/>
      <c r="W37" s="917"/>
      <c r="X37" s="160"/>
      <c r="Y37" s="252"/>
      <c r="Z37" s="450"/>
      <c r="AA37" s="929" t="str">
        <f>B37</f>
        <v>補助金合計申請額</v>
      </c>
      <c r="AB37" s="930"/>
      <c r="AC37" s="930"/>
      <c r="AD37" s="930"/>
      <c r="AE37" s="930"/>
      <c r="AF37" s="930"/>
      <c r="AG37" s="930"/>
      <c r="AH37" s="931"/>
      <c r="AI37" s="946">
        <f>IF(AI29="","",AI29+AI34)</f>
        <v>244000</v>
      </c>
      <c r="AJ37" s="933"/>
      <c r="AK37" s="933"/>
      <c r="AL37" s="933"/>
      <c r="AM37" s="933"/>
      <c r="AN37" s="933"/>
      <c r="AO37" s="934"/>
      <c r="AP37" s="582" t="str">
        <f>Q37</f>
        <v>円</v>
      </c>
      <c r="AQ37" s="935" t="str">
        <f>R37</f>
        <v>⑥＝④＋⑤</v>
      </c>
      <c r="AR37" s="936"/>
      <c r="AS37" s="936"/>
      <c r="AT37" s="936"/>
      <c r="AU37" s="936"/>
      <c r="AV37" s="936"/>
      <c r="AW37" s="576"/>
    </row>
    <row r="38" spans="1:49" ht="15.75" customHeight="1" thickBot="1">
      <c r="A38" s="181" t="s">
        <v>96</v>
      </c>
      <c r="B38" s="151"/>
      <c r="C38" s="151"/>
      <c r="D38" s="151"/>
      <c r="E38" s="151"/>
      <c r="F38" s="151"/>
      <c r="G38" s="151"/>
      <c r="H38" s="151"/>
      <c r="I38" s="151"/>
      <c r="J38" s="160"/>
      <c r="K38" s="165"/>
      <c r="L38" s="160"/>
      <c r="M38" s="160"/>
      <c r="N38" s="160"/>
      <c r="O38" s="160"/>
      <c r="P38" s="160"/>
      <c r="Q38" s="151"/>
      <c r="R38" s="151"/>
      <c r="S38" s="172"/>
      <c r="T38" s="151"/>
      <c r="U38" s="151"/>
      <c r="V38" s="151"/>
      <c r="W38" s="151"/>
      <c r="X38" s="160"/>
      <c r="Y38" s="252"/>
      <c r="Z38" s="594" t="str">
        <f>A38</f>
        <v xml:space="preserve">  [２]補助額上限</v>
      </c>
      <c r="AA38" s="575"/>
      <c r="AB38" s="575"/>
      <c r="AC38" s="575"/>
      <c r="AD38" s="575"/>
      <c r="AE38" s="575"/>
      <c r="AF38" s="575"/>
      <c r="AG38" s="575"/>
      <c r="AH38" s="575"/>
      <c r="AI38" s="576"/>
      <c r="AJ38" s="580"/>
      <c r="AK38" s="576"/>
      <c r="AL38" s="576"/>
      <c r="AM38" s="576"/>
      <c r="AN38" s="576"/>
      <c r="AO38" s="576"/>
      <c r="AP38" s="575"/>
      <c r="AQ38" s="575"/>
      <c r="AR38" s="578"/>
      <c r="AS38" s="575"/>
      <c r="AT38" s="575"/>
      <c r="AU38" s="575"/>
      <c r="AV38" s="575"/>
      <c r="AW38" s="576"/>
    </row>
    <row r="39" spans="1:49" ht="24.75" customHeight="1" thickBot="1">
      <c r="A39" s="151"/>
      <c r="B39" s="988" t="s">
        <v>281</v>
      </c>
      <c r="C39" s="902"/>
      <c r="D39" s="902"/>
      <c r="E39" s="902"/>
      <c r="F39" s="902"/>
      <c r="G39" s="902"/>
      <c r="H39" s="902"/>
      <c r="I39" s="903"/>
      <c r="J39" s="986">
        <f>Def!補助額上限額</f>
        <v>200000</v>
      </c>
      <c r="K39" s="905"/>
      <c r="L39" s="905"/>
      <c r="M39" s="905"/>
      <c r="N39" s="905"/>
      <c r="O39" s="905"/>
      <c r="P39" s="906"/>
      <c r="Q39" s="165" t="s">
        <v>30</v>
      </c>
      <c r="R39" s="989" t="s">
        <v>98</v>
      </c>
      <c r="S39" s="917"/>
      <c r="T39" s="917"/>
      <c r="U39" s="917"/>
      <c r="V39" s="917"/>
      <c r="W39" s="917"/>
      <c r="X39" s="160"/>
      <c r="Y39" s="252"/>
      <c r="Z39" s="448"/>
      <c r="AA39" s="929" t="str">
        <f>B39</f>
        <v>補助額上限</v>
      </c>
      <c r="AB39" s="930"/>
      <c r="AC39" s="930"/>
      <c r="AD39" s="930"/>
      <c r="AE39" s="930"/>
      <c r="AF39" s="930"/>
      <c r="AG39" s="930"/>
      <c r="AH39" s="931"/>
      <c r="AI39" s="932">
        <f>Def!補助額上限額</f>
        <v>200000</v>
      </c>
      <c r="AJ39" s="933"/>
      <c r="AK39" s="933"/>
      <c r="AL39" s="933"/>
      <c r="AM39" s="933"/>
      <c r="AN39" s="933"/>
      <c r="AO39" s="934"/>
      <c r="AP39" s="580" t="str">
        <f>Q39</f>
        <v>円</v>
      </c>
      <c r="AQ39" s="935" t="str">
        <f>R39</f>
        <v>⑦</v>
      </c>
      <c r="AR39" s="936"/>
      <c r="AS39" s="936"/>
      <c r="AT39" s="936"/>
      <c r="AU39" s="936"/>
      <c r="AV39" s="936"/>
      <c r="AW39" s="576"/>
    </row>
    <row r="40" spans="1:49" ht="15.75" customHeight="1" thickBot="1">
      <c r="A40" s="181" t="s">
        <v>99</v>
      </c>
      <c r="B40" s="169"/>
      <c r="C40" s="169"/>
      <c r="D40" s="169"/>
      <c r="E40" s="169"/>
      <c r="F40" s="169"/>
      <c r="G40" s="151"/>
      <c r="H40" s="151"/>
      <c r="I40" s="151"/>
      <c r="J40" s="160"/>
      <c r="K40" s="160"/>
      <c r="L40" s="160"/>
      <c r="M40" s="160"/>
      <c r="N40" s="160"/>
      <c r="O40" s="160"/>
      <c r="P40" s="160"/>
      <c r="Q40" s="151"/>
      <c r="R40" s="151"/>
      <c r="S40" s="151"/>
      <c r="T40" s="151"/>
      <c r="U40" s="151"/>
      <c r="V40" s="151"/>
      <c r="W40" s="151"/>
      <c r="X40" s="160"/>
      <c r="Y40" s="252"/>
      <c r="Z40" s="594" t="str">
        <f>A40</f>
        <v>　[３]合計</v>
      </c>
      <c r="AA40" s="582"/>
      <c r="AB40" s="582"/>
      <c r="AC40" s="582"/>
      <c r="AD40" s="582"/>
      <c r="AE40" s="582"/>
      <c r="AF40" s="575"/>
      <c r="AG40" s="575"/>
      <c r="AH40" s="575"/>
      <c r="AI40" s="576"/>
      <c r="AJ40" s="576"/>
      <c r="AK40" s="576"/>
      <c r="AL40" s="576"/>
      <c r="AM40" s="576"/>
      <c r="AN40" s="576"/>
      <c r="AO40" s="576"/>
      <c r="AP40" s="575"/>
      <c r="AQ40" s="575"/>
      <c r="AR40" s="575"/>
      <c r="AS40" s="575"/>
      <c r="AT40" s="575"/>
      <c r="AU40" s="575"/>
      <c r="AV40" s="575"/>
      <c r="AW40" s="576"/>
    </row>
    <row r="41" spans="1:49" ht="34.5" customHeight="1" thickBot="1">
      <c r="A41" s="160"/>
      <c r="B41" s="980" t="s">
        <v>277</v>
      </c>
      <c r="C41" s="902"/>
      <c r="D41" s="902"/>
      <c r="E41" s="902"/>
      <c r="F41" s="902"/>
      <c r="G41" s="902"/>
      <c r="H41" s="902"/>
      <c r="I41" s="903"/>
      <c r="J41" s="981" t="str">
        <f>IF(補助金合計申請額="","",MIN(補助金合計申請額,補助金上限))</f>
        <v/>
      </c>
      <c r="K41" s="905"/>
      <c r="L41" s="905"/>
      <c r="M41" s="905"/>
      <c r="N41" s="905"/>
      <c r="O41" s="905"/>
      <c r="P41" s="906"/>
      <c r="Q41" s="169" t="s">
        <v>30</v>
      </c>
      <c r="R41" s="982" t="s">
        <v>100</v>
      </c>
      <c r="S41" s="917"/>
      <c r="T41" s="917"/>
      <c r="U41" s="917"/>
      <c r="V41" s="917"/>
      <c r="W41" s="917"/>
      <c r="X41" s="917"/>
      <c r="Y41" s="252"/>
      <c r="Z41" s="450"/>
      <c r="AA41" s="937" t="str">
        <f>B41</f>
        <v>蓄電システム導入補助金申請額</v>
      </c>
      <c r="AB41" s="930"/>
      <c r="AC41" s="930"/>
      <c r="AD41" s="930"/>
      <c r="AE41" s="930"/>
      <c r="AF41" s="930"/>
      <c r="AG41" s="930"/>
      <c r="AH41" s="931"/>
      <c r="AI41" s="938">
        <f>IF(AI37="","",MIN(AI37,AI39))</f>
        <v>200000</v>
      </c>
      <c r="AJ41" s="933"/>
      <c r="AK41" s="933"/>
      <c r="AL41" s="933"/>
      <c r="AM41" s="933"/>
      <c r="AN41" s="933"/>
      <c r="AO41" s="934"/>
      <c r="AP41" s="582" t="str">
        <f>Q41</f>
        <v>円</v>
      </c>
      <c r="AQ41" s="939" t="s">
        <v>407</v>
      </c>
      <c r="AR41" s="936"/>
      <c r="AS41" s="936"/>
      <c r="AT41" s="936"/>
      <c r="AU41" s="936"/>
      <c r="AV41" s="936"/>
      <c r="AW41" s="936"/>
    </row>
    <row r="42" spans="1:49" ht="15" customHeight="1">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250"/>
      <c r="Z42" s="437"/>
      <c r="AA42" s="567"/>
      <c r="AB42" s="567"/>
      <c r="AC42" s="567"/>
      <c r="AD42" s="567"/>
      <c r="AE42" s="567"/>
      <c r="AF42" s="567"/>
      <c r="AG42" s="567"/>
      <c r="AH42" s="567"/>
      <c r="AI42" s="567"/>
      <c r="AJ42" s="567"/>
      <c r="AK42" s="567"/>
      <c r="AL42" s="567"/>
      <c r="AM42" s="567"/>
      <c r="AN42" s="567"/>
      <c r="AO42" s="567"/>
      <c r="AP42" s="567"/>
      <c r="AQ42" s="567"/>
      <c r="AR42" s="567"/>
      <c r="AS42" s="567"/>
      <c r="AT42" s="567"/>
      <c r="AU42" s="567"/>
      <c r="AV42" s="567"/>
      <c r="AW42" s="567"/>
    </row>
    <row r="43" spans="1:49" ht="19.5" customHeight="1">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250"/>
      <c r="Z43" s="437"/>
      <c r="AA43" s="567"/>
      <c r="AB43" s="567"/>
      <c r="AC43" s="567"/>
      <c r="AD43" s="567"/>
      <c r="AE43" s="567"/>
      <c r="AF43" s="567"/>
      <c r="AG43" s="567"/>
      <c r="AH43" s="567"/>
      <c r="AI43" s="567"/>
      <c r="AJ43" s="567"/>
      <c r="AK43" s="567"/>
      <c r="AL43" s="567"/>
      <c r="AM43" s="567"/>
      <c r="AN43" s="567"/>
      <c r="AO43" s="567"/>
      <c r="AP43" s="567"/>
      <c r="AQ43" s="567"/>
      <c r="AR43" s="567"/>
      <c r="AS43" s="567"/>
      <c r="AT43" s="567"/>
      <c r="AU43" s="567"/>
      <c r="AV43" s="567"/>
      <c r="AW43" s="567"/>
    </row>
    <row r="44" spans="1:49" ht="19.5" customHeight="1">
      <c r="A44" s="125"/>
      <c r="B44" s="125"/>
      <c r="C44" s="125"/>
      <c r="D44" s="125"/>
      <c r="E44" s="125"/>
      <c r="F44" s="125"/>
      <c r="G44" s="125"/>
      <c r="H44" s="125"/>
      <c r="I44" s="125"/>
      <c r="J44" s="125"/>
      <c r="K44" s="125"/>
      <c r="L44" s="125"/>
      <c r="M44" s="125"/>
      <c r="N44" s="125"/>
      <c r="O44" s="125"/>
      <c r="P44" s="125"/>
      <c r="Q44" s="125"/>
      <c r="R44" s="125"/>
      <c r="S44" s="125"/>
      <c r="T44" s="125"/>
      <c r="U44" s="193"/>
      <c r="V44" s="193"/>
      <c r="W44" s="193"/>
      <c r="X44" s="193"/>
      <c r="Y44" s="250"/>
      <c r="Z44" s="437"/>
      <c r="AA44" s="567"/>
      <c r="AB44" s="567"/>
      <c r="AC44" s="567"/>
      <c r="AD44" s="567"/>
      <c r="AE44" s="567"/>
      <c r="AF44" s="567"/>
      <c r="AG44" s="567"/>
      <c r="AH44" s="567"/>
      <c r="AI44" s="567"/>
      <c r="AJ44" s="567"/>
      <c r="AK44" s="567"/>
      <c r="AL44" s="567"/>
      <c r="AM44" s="567"/>
      <c r="AN44" s="567"/>
      <c r="AO44" s="567"/>
      <c r="AP44" s="567"/>
      <c r="AQ44" s="567"/>
      <c r="AR44" s="567"/>
      <c r="AS44" s="567"/>
      <c r="AT44" s="595"/>
      <c r="AU44" s="595"/>
      <c r="AV44" s="595"/>
      <c r="AW44" s="595"/>
    </row>
    <row r="45" spans="1:49" ht="19.5" customHeight="1">
      <c r="A45" s="125"/>
      <c r="B45" s="125"/>
      <c r="C45" s="125"/>
      <c r="D45" s="125"/>
      <c r="E45" s="125"/>
      <c r="F45" s="125"/>
      <c r="G45" s="125"/>
      <c r="H45" s="125"/>
      <c r="I45" s="125"/>
      <c r="J45" s="125"/>
      <c r="K45" s="125"/>
      <c r="L45" s="125"/>
      <c r="M45" s="125"/>
      <c r="N45" s="125"/>
      <c r="O45" s="125"/>
      <c r="P45" s="125"/>
      <c r="Q45" s="125"/>
      <c r="R45" s="125"/>
      <c r="S45" s="125"/>
      <c r="T45" s="1014"/>
      <c r="U45" s="1014"/>
      <c r="V45" s="1014"/>
      <c r="W45" s="1014"/>
      <c r="X45" s="1014"/>
      <c r="Y45" s="250"/>
      <c r="Z45" s="437"/>
      <c r="AA45" s="567"/>
      <c r="AB45" s="567"/>
      <c r="AC45" s="567"/>
      <c r="AD45" s="567"/>
      <c r="AE45" s="567"/>
      <c r="AF45" s="567"/>
      <c r="AG45" s="567"/>
      <c r="AH45" s="567"/>
      <c r="AI45" s="567"/>
      <c r="AJ45" s="567"/>
      <c r="AK45" s="567"/>
      <c r="AL45" s="567"/>
      <c r="AM45" s="567"/>
      <c r="AN45" s="567"/>
      <c r="AO45" s="567"/>
      <c r="AP45" s="567"/>
      <c r="AQ45" s="567"/>
      <c r="AR45" s="567"/>
      <c r="AS45" s="928"/>
      <c r="AT45" s="928"/>
      <c r="AU45" s="928"/>
      <c r="AV45" s="928"/>
      <c r="AW45" s="928"/>
    </row>
  </sheetData>
  <sheetProtection algorithmName="SHA-512" hashValue="aAWckslzbGaCXuusl5WHikpwPyh6TjTfMEwafYNaN2JRLoDFPzrDJmMn4Ao7cB8vIlpH7vmXIThzrUh15MP2nA==" saltValue="dHgSQyuigkEDb26C6cnZJQ==" spinCount="100000" sheet="1" objects="1" scenarios="1" selectLockedCells="1"/>
  <mergeCells count="130">
    <mergeCell ref="D11:I11"/>
    <mergeCell ref="J11:P11"/>
    <mergeCell ref="A3:W3"/>
    <mergeCell ref="D6:U6"/>
    <mergeCell ref="D8:I8"/>
    <mergeCell ref="J8:P8"/>
    <mergeCell ref="Q8:W9"/>
    <mergeCell ref="D9:I9"/>
    <mergeCell ref="J9:P9"/>
    <mergeCell ref="D10:I10"/>
    <mergeCell ref="J10:P10"/>
    <mergeCell ref="R10:W10"/>
    <mergeCell ref="D13:I13"/>
    <mergeCell ref="J13:P13"/>
    <mergeCell ref="D14:I14"/>
    <mergeCell ref="J14:P14"/>
    <mergeCell ref="D15:I15"/>
    <mergeCell ref="J15:P15"/>
    <mergeCell ref="T45:X45"/>
    <mergeCell ref="D12:I12"/>
    <mergeCell ref="J12:P12"/>
    <mergeCell ref="Q12:R12"/>
    <mergeCell ref="D19:I19"/>
    <mergeCell ref="J19:P19"/>
    <mergeCell ref="R19:W19"/>
    <mergeCell ref="D20:I20"/>
    <mergeCell ref="J20:P20"/>
    <mergeCell ref="R20:W20"/>
    <mergeCell ref="R15:W15"/>
    <mergeCell ref="D16:P16"/>
    <mergeCell ref="D17:I17"/>
    <mergeCell ref="J17:P17"/>
    <mergeCell ref="R17:W17"/>
    <mergeCell ref="D18:P18"/>
    <mergeCell ref="J27:P27"/>
    <mergeCell ref="R27:W27"/>
    <mergeCell ref="C29:I29"/>
    <mergeCell ref="J29:P29"/>
    <mergeCell ref="R29:X29"/>
    <mergeCell ref="A30:Q30"/>
    <mergeCell ref="C31:S32"/>
    <mergeCell ref="D21:I21"/>
    <mergeCell ref="J21:P21"/>
    <mergeCell ref="R21:W21"/>
    <mergeCell ref="D23:G23"/>
    <mergeCell ref="H23:I23"/>
    <mergeCell ref="K23:P23"/>
    <mergeCell ref="R23:W23"/>
    <mergeCell ref="Z3:AV3"/>
    <mergeCell ref="AC6:AT6"/>
    <mergeCell ref="AC8:AH8"/>
    <mergeCell ref="AI8:AO8"/>
    <mergeCell ref="AP8:AV9"/>
    <mergeCell ref="AC9:AH9"/>
    <mergeCell ref="AI9:AO9"/>
    <mergeCell ref="B41:I41"/>
    <mergeCell ref="J41:P41"/>
    <mergeCell ref="R41:X41"/>
    <mergeCell ref="C35:W35"/>
    <mergeCell ref="B37:I37"/>
    <mergeCell ref="J37:P37"/>
    <mergeCell ref="R37:W37"/>
    <mergeCell ref="B39:I39"/>
    <mergeCell ref="J39:P39"/>
    <mergeCell ref="R39:W39"/>
    <mergeCell ref="C34:I34"/>
    <mergeCell ref="J34:P34"/>
    <mergeCell ref="R34:W34"/>
    <mergeCell ref="D25:I25"/>
    <mergeCell ref="J25:P25"/>
    <mergeCell ref="R25:W25"/>
    <mergeCell ref="D27:I27"/>
    <mergeCell ref="AC12:AH12"/>
    <mergeCell ref="AI12:AO12"/>
    <mergeCell ref="AP12:AQ12"/>
    <mergeCell ref="AC13:AH13"/>
    <mergeCell ref="AI13:AO13"/>
    <mergeCell ref="AC10:AH10"/>
    <mergeCell ref="AI10:AO10"/>
    <mergeCell ref="AQ10:AV10"/>
    <mergeCell ref="AC11:AH11"/>
    <mergeCell ref="AI11:AO11"/>
    <mergeCell ref="AC16:AO16"/>
    <mergeCell ref="AC17:AH17"/>
    <mergeCell ref="AI17:AO17"/>
    <mergeCell ref="AQ17:AV17"/>
    <mergeCell ref="AC18:AO18"/>
    <mergeCell ref="AC14:AH14"/>
    <mergeCell ref="AI14:AO14"/>
    <mergeCell ref="AC15:AH15"/>
    <mergeCell ref="AI15:AO15"/>
    <mergeCell ref="AQ15:AV15"/>
    <mergeCell ref="AC21:AH21"/>
    <mergeCell ref="AI21:AO21"/>
    <mergeCell ref="AQ21:AV21"/>
    <mergeCell ref="AC23:AF23"/>
    <mergeCell ref="AG23:AH23"/>
    <mergeCell ref="AJ23:AO23"/>
    <mergeCell ref="AQ23:AV23"/>
    <mergeCell ref="AC19:AH19"/>
    <mergeCell ref="AI19:AO19"/>
    <mergeCell ref="AQ19:AV19"/>
    <mergeCell ref="AC20:AH20"/>
    <mergeCell ref="AI20:AO20"/>
    <mergeCell ref="AQ20:AV20"/>
    <mergeCell ref="AB29:AH29"/>
    <mergeCell ref="AI29:AO29"/>
    <mergeCell ref="AQ29:AW29"/>
    <mergeCell ref="Z30:AP30"/>
    <mergeCell ref="AB31:AR32"/>
    <mergeCell ref="AC25:AH25"/>
    <mergeCell ref="AI25:AO25"/>
    <mergeCell ref="AQ25:AV25"/>
    <mergeCell ref="AC27:AH27"/>
    <mergeCell ref="AI27:AO27"/>
    <mergeCell ref="AQ27:AV27"/>
    <mergeCell ref="AS45:AW45"/>
    <mergeCell ref="AA39:AH39"/>
    <mergeCell ref="AI39:AO39"/>
    <mergeCell ref="AQ39:AV39"/>
    <mergeCell ref="AA41:AH41"/>
    <mergeCell ref="AI41:AO41"/>
    <mergeCell ref="AQ41:AW41"/>
    <mergeCell ref="AB34:AH34"/>
    <mergeCell ref="AI34:AO34"/>
    <mergeCell ref="AQ34:AV34"/>
    <mergeCell ref="AB35:AV35"/>
    <mergeCell ref="AA37:AH37"/>
    <mergeCell ref="AI37:AO37"/>
    <mergeCell ref="AQ37:AV37"/>
  </mergeCells>
  <phoneticPr fontId="25"/>
  <conditionalFormatting sqref="J13:P13">
    <cfRule type="expression" dxfId="53" priority="9">
      <formula>AND($J$13="",$J$12="ハイブリッド")</formula>
    </cfRule>
  </conditionalFormatting>
  <conditionalFormatting sqref="J17:P17">
    <cfRule type="containsBlanks" dxfId="52" priority="11">
      <formula>LEN(TRIM(J17))=0</formula>
    </cfRule>
  </conditionalFormatting>
  <conditionalFormatting sqref="A17:X18">
    <cfRule type="expression" dxfId="51" priority="12">
      <formula>CELL("protect",A17)=0</formula>
    </cfRule>
  </conditionalFormatting>
  <conditionalFormatting sqref="A19:X19">
    <cfRule type="expression" dxfId="50" priority="13">
      <formula>CELL("protect",A19)=0</formula>
    </cfRule>
  </conditionalFormatting>
  <conditionalFormatting sqref="J10:P12 J15 J20 C31 J17">
    <cfRule type="containsBlanks" dxfId="49" priority="7">
      <formula>LEN(TRIM(C10))=0</formula>
    </cfRule>
  </conditionalFormatting>
  <conditionalFormatting sqref="J8:P9">
    <cfRule type="containsBlanks" dxfId="48" priority="1">
      <formula>LEN(TRIM(J8))=0</formula>
    </cfRule>
  </conditionalFormatting>
  <dataValidations xWindow="600" yWindow="684" count="4">
    <dataValidation type="list" allowBlank="1" showErrorMessage="1" sqref="J12" xr:uid="{FBE0B9E8-F9F2-4566-A4E3-67D5418AD54D}">
      <formula1>"専用,ハイブリッド"</formula1>
    </dataValidation>
    <dataValidation type="custom" imeMode="off" allowBlank="1" showInputMessage="1" showErrorMessage="1" promptTitle="入力ルール" prompt="小数点以下は第一位まで、二位以下切り捨てで入力して下さい。" sqref="J13:P13 J10:P11" xr:uid="{D74791B1-CD22-4F2C-B0F3-87F0ABF0B6A2}">
      <formula1>J10-ROUNDDOWN(J10,1)=0</formula1>
    </dataValidation>
    <dataValidation type="whole" imeMode="off" operator="greaterThanOrEqual" allowBlank="1" showInputMessage="1" showErrorMessage="1" prompt="整数で入力して下さい。" sqref="J17:P17 J20:P20 J15:P15" xr:uid="{F001B3D5-2D77-4E6E-9FB9-45E6684EC858}">
      <formula1>0</formula1>
    </dataValidation>
    <dataValidation imeMode="off" allowBlank="1" showInputMessage="1" showErrorMessage="1" sqref="J34:P34" xr:uid="{8C70B271-F626-437C-8D90-34F16A28DE73}"/>
  </dataValidations>
  <printOptions horizontalCentered="1"/>
  <pageMargins left="0.62992125984251968" right="0.62992125984251968" top="0.39370078740157483" bottom="0.39370078740157483" header="0" footer="0"/>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38E8E-AC4A-4F6D-9C56-FD2B95B34727}">
  <sheetPr codeName="Sheet5">
    <pageSetUpPr fitToPage="1"/>
  </sheetPr>
  <dimension ref="A1:AW41"/>
  <sheetViews>
    <sheetView showGridLines="0" zoomScale="85" zoomScaleNormal="85" zoomScaleSheetLayoutView="100" workbookViewId="0">
      <selection activeCell="J8" sqref="J8:T8"/>
    </sheetView>
  </sheetViews>
  <sheetFormatPr defaultColWidth="0" defaultRowHeight="15" customHeight="1" zeroHeight="1"/>
  <cols>
    <col min="1" max="21" width="4.42578125" style="122" customWidth="1"/>
    <col min="22" max="22" width="3.5703125" style="122" customWidth="1"/>
    <col min="23" max="23" width="4.42578125" style="122" customWidth="1"/>
    <col min="24" max="24" width="4.28515625" style="122" customWidth="1"/>
    <col min="25" max="25" width="3" style="245" customWidth="1"/>
    <col min="26" max="46" width="4.42578125" style="256" customWidth="1"/>
    <col min="47" max="47" width="3.5703125" style="256" customWidth="1"/>
    <col min="48" max="48" width="4.42578125" style="256" customWidth="1"/>
    <col min="49" max="49" width="4.28515625" style="256" customWidth="1"/>
    <col min="50" max="16384" width="14.42578125" style="122" hidden="1"/>
  </cols>
  <sheetData>
    <row r="1" spans="1:49" ht="12.75" customHeight="1">
      <c r="A1" s="125"/>
      <c r="B1" s="125"/>
      <c r="C1" s="125"/>
      <c r="D1" s="125"/>
      <c r="E1" s="125"/>
      <c r="F1" s="125"/>
      <c r="G1" s="125"/>
      <c r="H1" s="125"/>
      <c r="I1" s="125"/>
      <c r="J1" s="125"/>
      <c r="K1" s="125"/>
      <c r="L1" s="125"/>
      <c r="M1" s="125"/>
      <c r="N1" s="125"/>
      <c r="O1" s="152"/>
      <c r="P1" s="125"/>
      <c r="Q1" s="125"/>
      <c r="R1" s="125"/>
      <c r="S1" s="125"/>
      <c r="T1" s="125"/>
      <c r="U1" s="125"/>
      <c r="V1" s="125"/>
      <c r="W1" s="152"/>
      <c r="X1" s="153" t="s">
        <v>101</v>
      </c>
      <c r="Y1" s="246"/>
      <c r="Z1" s="437"/>
      <c r="AA1" s="437"/>
      <c r="AB1" s="437"/>
      <c r="AC1" s="437"/>
      <c r="AD1" s="437"/>
      <c r="AE1" s="437"/>
      <c r="AF1" s="437"/>
      <c r="AG1" s="437"/>
      <c r="AH1" s="437"/>
      <c r="AI1" s="437"/>
      <c r="AJ1" s="437"/>
      <c r="AK1" s="437"/>
      <c r="AL1" s="437"/>
      <c r="AM1" s="437"/>
      <c r="AN1" s="438"/>
      <c r="AO1" s="437"/>
      <c r="AP1" s="437"/>
      <c r="AQ1" s="437"/>
      <c r="AR1" s="437"/>
      <c r="AS1" s="437"/>
      <c r="AT1" s="437"/>
      <c r="AU1" s="437"/>
      <c r="AV1" s="438"/>
      <c r="AW1" s="439" t="str">
        <f>X1</f>
        <v>算出表別紙２</v>
      </c>
    </row>
    <row r="2" spans="1:49" ht="15" customHeight="1">
      <c r="A2" s="123"/>
      <c r="B2" s="123"/>
      <c r="C2" s="123"/>
      <c r="D2" s="123"/>
      <c r="E2" s="123"/>
      <c r="F2" s="123"/>
      <c r="G2" s="123"/>
      <c r="H2" s="123"/>
      <c r="I2" s="123"/>
      <c r="J2" s="123"/>
      <c r="K2" s="123"/>
      <c r="L2" s="123"/>
      <c r="M2" s="123"/>
      <c r="N2" s="123"/>
      <c r="O2" s="123"/>
      <c r="P2" s="123"/>
      <c r="Q2" s="123"/>
      <c r="R2" s="123"/>
      <c r="S2" s="123"/>
      <c r="T2" s="123"/>
      <c r="U2" s="123"/>
      <c r="V2" s="123"/>
      <c r="W2" s="123"/>
      <c r="X2" s="221" t="str">
        <f>IF('様式第1_ZEH+_交付申請書'!$U$11="","",'様式第1_ZEH+_交付申請書'!$U$11&amp;"邸"&amp;'様式第1_ZEH+_交付申請書'!$V$8&amp;'様式第1_ZEH+_交付申請書'!$Y$8)</f>
        <v/>
      </c>
      <c r="Y2" s="246"/>
      <c r="Z2" s="440"/>
      <c r="AA2" s="440"/>
      <c r="AB2" s="440"/>
      <c r="AC2" s="440"/>
      <c r="AD2" s="440"/>
      <c r="AE2" s="440"/>
      <c r="AF2" s="440"/>
      <c r="AG2" s="440"/>
      <c r="AH2" s="440"/>
      <c r="AI2" s="440"/>
      <c r="AJ2" s="440"/>
      <c r="AK2" s="440"/>
      <c r="AL2" s="440"/>
      <c r="AM2" s="440"/>
      <c r="AN2" s="440"/>
      <c r="AO2" s="440"/>
      <c r="AP2" s="440"/>
      <c r="AQ2" s="440"/>
      <c r="AR2" s="440"/>
      <c r="AS2" s="440"/>
      <c r="AT2" s="440"/>
      <c r="AU2" s="440"/>
      <c r="AV2" s="440"/>
      <c r="AW2" s="545" t="str">
        <f>'様式第1_ZEH+_交付申請書'!$BN$11 &amp; "邸" &amp; '様式第1_ZEH+_交付申請書'!$BO$8 &amp; '様式第1_ZEH+_交付申請書'!$BR$8</f>
        <v>低炭素　太郎邸0000000</v>
      </c>
    </row>
    <row r="3" spans="1:49" ht="19.5" customHeight="1">
      <c r="A3" s="1021" t="s">
        <v>102</v>
      </c>
      <c r="B3" s="917"/>
      <c r="C3" s="917"/>
      <c r="D3" s="917"/>
      <c r="E3" s="917"/>
      <c r="F3" s="917"/>
      <c r="G3" s="917"/>
      <c r="H3" s="917"/>
      <c r="I3" s="917"/>
      <c r="J3" s="917"/>
      <c r="K3" s="917"/>
      <c r="L3" s="917"/>
      <c r="M3" s="917"/>
      <c r="N3" s="917"/>
      <c r="O3" s="917"/>
      <c r="P3" s="917"/>
      <c r="Q3" s="917"/>
      <c r="R3" s="917"/>
      <c r="S3" s="917"/>
      <c r="T3" s="917"/>
      <c r="U3" s="917"/>
      <c r="V3" s="917"/>
      <c r="W3" s="917"/>
      <c r="X3" s="125"/>
      <c r="Y3" s="246"/>
      <c r="Z3" s="1041" t="str">
        <f>A3</f>
        <v>（算出表別紙２）Ｖ２Ｈ充電設備（充放電設備）明細</v>
      </c>
      <c r="AA3" s="891"/>
      <c r="AB3" s="891"/>
      <c r="AC3" s="891"/>
      <c r="AD3" s="891"/>
      <c r="AE3" s="891"/>
      <c r="AF3" s="891"/>
      <c r="AG3" s="891"/>
      <c r="AH3" s="891"/>
      <c r="AI3" s="891"/>
      <c r="AJ3" s="891"/>
      <c r="AK3" s="891"/>
      <c r="AL3" s="891"/>
      <c r="AM3" s="891"/>
      <c r="AN3" s="891"/>
      <c r="AO3" s="891"/>
      <c r="AP3" s="891"/>
      <c r="AQ3" s="891"/>
      <c r="AR3" s="891"/>
      <c r="AS3" s="891"/>
      <c r="AT3" s="891"/>
      <c r="AU3" s="891"/>
      <c r="AV3" s="891"/>
      <c r="AW3" s="437"/>
    </row>
    <row r="4" spans="1:49" ht="15.75" customHeight="1">
      <c r="A4" s="154" t="s">
        <v>103</v>
      </c>
      <c r="B4" s="133"/>
      <c r="C4" s="133"/>
      <c r="D4" s="133"/>
      <c r="E4" s="133"/>
      <c r="F4" s="133"/>
      <c r="G4" s="123"/>
      <c r="H4" s="123"/>
      <c r="I4" s="123"/>
      <c r="J4" s="123"/>
      <c r="K4" s="123"/>
      <c r="L4" s="123"/>
      <c r="M4" s="123"/>
      <c r="N4" s="123"/>
      <c r="O4" s="123"/>
      <c r="P4" s="123"/>
      <c r="Q4" s="123"/>
      <c r="R4" s="123"/>
      <c r="S4" s="123"/>
      <c r="T4" s="123"/>
      <c r="U4" s="123"/>
      <c r="V4" s="123"/>
      <c r="W4" s="123"/>
      <c r="X4" s="125"/>
      <c r="Y4" s="246"/>
      <c r="Z4" s="441" t="str">
        <f>A4</f>
        <v>■補助対象Ｖ２Ｈ充電設備（充放電設備）</v>
      </c>
      <c r="AA4" s="442"/>
      <c r="AB4" s="442"/>
      <c r="AC4" s="442"/>
      <c r="AD4" s="442"/>
      <c r="AE4" s="442"/>
      <c r="AF4" s="440"/>
      <c r="AG4" s="440"/>
      <c r="AH4" s="440"/>
      <c r="AI4" s="440"/>
      <c r="AJ4" s="440"/>
      <c r="AK4" s="440"/>
      <c r="AL4" s="440"/>
      <c r="AM4" s="440"/>
      <c r="AN4" s="440"/>
      <c r="AO4" s="440"/>
      <c r="AP4" s="440"/>
      <c r="AQ4" s="440"/>
      <c r="AR4" s="440"/>
      <c r="AS4" s="440"/>
      <c r="AT4" s="440"/>
      <c r="AU4" s="440"/>
      <c r="AV4" s="440"/>
      <c r="AW4" s="437"/>
    </row>
    <row r="5" spans="1:49" ht="15" customHeight="1">
      <c r="A5" s="139" t="s">
        <v>54</v>
      </c>
      <c r="B5" s="155"/>
      <c r="C5" s="156"/>
      <c r="D5" s="156"/>
      <c r="E5" s="156"/>
      <c r="F5" s="156"/>
      <c r="G5" s="156"/>
      <c r="H5" s="156"/>
      <c r="I5" s="156"/>
      <c r="J5" s="156"/>
      <c r="K5" s="156"/>
      <c r="L5" s="156"/>
      <c r="M5" s="156"/>
      <c r="N5" s="156"/>
      <c r="O5" s="156"/>
      <c r="P5" s="156"/>
      <c r="Q5" s="156"/>
      <c r="R5" s="156"/>
      <c r="S5" s="157"/>
      <c r="T5" s="156"/>
      <c r="U5" s="156"/>
      <c r="V5" s="156"/>
      <c r="W5" s="156"/>
      <c r="X5" s="158"/>
      <c r="Y5" s="254"/>
      <c r="Z5" s="443" t="str">
        <f>A5</f>
        <v xml:space="preserve">     １．補助事業の名称</v>
      </c>
      <c r="AA5" s="444"/>
      <c r="AB5" s="445"/>
      <c r="AC5" s="445"/>
      <c r="AD5" s="445"/>
      <c r="AE5" s="445"/>
      <c r="AF5" s="445"/>
      <c r="AG5" s="445"/>
      <c r="AH5" s="445"/>
      <c r="AI5" s="445"/>
      <c r="AJ5" s="445"/>
      <c r="AK5" s="445"/>
      <c r="AL5" s="445"/>
      <c r="AM5" s="445"/>
      <c r="AN5" s="445"/>
      <c r="AO5" s="445"/>
      <c r="AP5" s="445"/>
      <c r="AQ5" s="445"/>
      <c r="AR5" s="446"/>
      <c r="AS5" s="445"/>
      <c r="AT5" s="445"/>
      <c r="AU5" s="445"/>
      <c r="AV5" s="445"/>
      <c r="AW5" s="447"/>
    </row>
    <row r="6" spans="1:49" ht="18" customHeight="1">
      <c r="A6" s="151"/>
      <c r="B6" s="151"/>
      <c r="C6" s="151"/>
      <c r="D6" s="1045" t="str">
        <f>'様式第1_ZEH+_交付申請書'!補助事業名称</f>
        <v/>
      </c>
      <c r="E6" s="911"/>
      <c r="F6" s="911"/>
      <c r="G6" s="911"/>
      <c r="H6" s="911"/>
      <c r="I6" s="911"/>
      <c r="J6" s="911"/>
      <c r="K6" s="911"/>
      <c r="L6" s="911"/>
      <c r="M6" s="911"/>
      <c r="N6" s="911"/>
      <c r="O6" s="911"/>
      <c r="P6" s="911"/>
      <c r="Q6" s="911"/>
      <c r="R6" s="911"/>
      <c r="S6" s="911"/>
      <c r="T6" s="912"/>
      <c r="U6" s="159"/>
      <c r="V6" s="159"/>
      <c r="W6" s="159"/>
      <c r="X6" s="160"/>
      <c r="Y6" s="255"/>
      <c r="Z6" s="448"/>
      <c r="AA6" s="448"/>
      <c r="AB6" s="448"/>
      <c r="AC6" s="1042" t="s">
        <v>339</v>
      </c>
      <c r="AD6" s="885"/>
      <c r="AE6" s="885"/>
      <c r="AF6" s="885"/>
      <c r="AG6" s="885"/>
      <c r="AH6" s="885"/>
      <c r="AI6" s="885"/>
      <c r="AJ6" s="885"/>
      <c r="AK6" s="885"/>
      <c r="AL6" s="885"/>
      <c r="AM6" s="885"/>
      <c r="AN6" s="885"/>
      <c r="AO6" s="885"/>
      <c r="AP6" s="885"/>
      <c r="AQ6" s="885"/>
      <c r="AR6" s="885"/>
      <c r="AS6" s="886"/>
      <c r="AT6" s="449"/>
      <c r="AU6" s="449"/>
      <c r="AV6" s="449"/>
      <c r="AW6" s="450"/>
    </row>
    <row r="7" spans="1:49" ht="19.5" customHeight="1">
      <c r="A7" s="139" t="s">
        <v>55</v>
      </c>
      <c r="B7" s="155"/>
      <c r="C7" s="156"/>
      <c r="D7" s="156"/>
      <c r="E7" s="156"/>
      <c r="F7" s="156"/>
      <c r="G7" s="156"/>
      <c r="H7" s="156"/>
      <c r="I7" s="156"/>
      <c r="J7" s="156"/>
      <c r="K7" s="156"/>
      <c r="L7" s="156"/>
      <c r="M7" s="156"/>
      <c r="N7" s="156"/>
      <c r="O7" s="156"/>
      <c r="P7" s="156"/>
      <c r="Q7" s="156"/>
      <c r="R7" s="156"/>
      <c r="S7" s="157"/>
      <c r="T7" s="156"/>
      <c r="U7" s="156"/>
      <c r="V7" s="156"/>
      <c r="W7" s="156"/>
      <c r="X7" s="158"/>
      <c r="Y7" s="254"/>
      <c r="Z7" s="443" t="str">
        <f>A7</f>
        <v xml:space="preserve">     ２．設備情報</v>
      </c>
      <c r="AA7" s="444"/>
      <c r="AB7" s="445"/>
      <c r="AC7" s="445"/>
      <c r="AD7" s="445"/>
      <c r="AE7" s="445"/>
      <c r="AF7" s="445"/>
      <c r="AG7" s="445"/>
      <c r="AH7" s="445"/>
      <c r="AI7" s="445"/>
      <c r="AJ7" s="445"/>
      <c r="AK7" s="445"/>
      <c r="AL7" s="445"/>
      <c r="AM7" s="445"/>
      <c r="AN7" s="445"/>
      <c r="AO7" s="445"/>
      <c r="AP7" s="445"/>
      <c r="AQ7" s="445"/>
      <c r="AR7" s="446"/>
      <c r="AS7" s="445"/>
      <c r="AT7" s="445"/>
      <c r="AU7" s="445"/>
      <c r="AV7" s="445"/>
      <c r="AW7" s="447"/>
    </row>
    <row r="8" spans="1:49" ht="18" customHeight="1">
      <c r="A8" s="151"/>
      <c r="B8" s="151"/>
      <c r="C8" s="151"/>
      <c r="D8" s="996" t="s">
        <v>56</v>
      </c>
      <c r="E8" s="908"/>
      <c r="F8" s="908"/>
      <c r="G8" s="908"/>
      <c r="H8" s="908"/>
      <c r="I8" s="909"/>
      <c r="J8" s="1046"/>
      <c r="K8" s="921"/>
      <c r="L8" s="921"/>
      <c r="M8" s="921"/>
      <c r="N8" s="921"/>
      <c r="O8" s="921"/>
      <c r="P8" s="921"/>
      <c r="Q8" s="921"/>
      <c r="R8" s="921"/>
      <c r="S8" s="921"/>
      <c r="T8" s="922"/>
      <c r="U8" s="159"/>
      <c r="V8" s="159"/>
      <c r="W8" s="159"/>
      <c r="X8" s="160"/>
      <c r="Y8" s="255"/>
      <c r="Z8" s="448"/>
      <c r="AA8" s="448"/>
      <c r="AB8" s="448"/>
      <c r="AC8" s="1037" t="str">
        <f>D8</f>
        <v>メーカー名</v>
      </c>
      <c r="AD8" s="882"/>
      <c r="AE8" s="882"/>
      <c r="AF8" s="882"/>
      <c r="AG8" s="882"/>
      <c r="AH8" s="883"/>
      <c r="AI8" s="1043" t="s">
        <v>345</v>
      </c>
      <c r="AJ8" s="1035"/>
      <c r="AK8" s="1035"/>
      <c r="AL8" s="1035"/>
      <c r="AM8" s="1035"/>
      <c r="AN8" s="1035"/>
      <c r="AO8" s="1035"/>
      <c r="AP8" s="1035"/>
      <c r="AQ8" s="1035"/>
      <c r="AR8" s="1035"/>
      <c r="AS8" s="1036"/>
      <c r="AT8" s="449"/>
      <c r="AU8" s="449"/>
      <c r="AV8" s="449"/>
      <c r="AW8" s="450"/>
    </row>
    <row r="9" spans="1:49" ht="18" customHeight="1">
      <c r="A9" s="151"/>
      <c r="B9" s="151"/>
      <c r="C9" s="151"/>
      <c r="D9" s="996" t="s">
        <v>104</v>
      </c>
      <c r="E9" s="908"/>
      <c r="F9" s="908"/>
      <c r="G9" s="908"/>
      <c r="H9" s="908"/>
      <c r="I9" s="909"/>
      <c r="J9" s="1046"/>
      <c r="K9" s="921"/>
      <c r="L9" s="921"/>
      <c r="M9" s="921"/>
      <c r="N9" s="921"/>
      <c r="O9" s="921"/>
      <c r="P9" s="921"/>
      <c r="Q9" s="921"/>
      <c r="R9" s="921"/>
      <c r="S9" s="921"/>
      <c r="T9" s="922"/>
      <c r="U9" s="159"/>
      <c r="V9" s="159"/>
      <c r="W9" s="159"/>
      <c r="X9" s="160"/>
      <c r="Y9" s="255"/>
      <c r="Z9" s="448"/>
      <c r="AA9" s="448"/>
      <c r="AB9" s="448"/>
      <c r="AC9" s="1037" t="str">
        <f>D9</f>
        <v>型式</v>
      </c>
      <c r="AD9" s="882"/>
      <c r="AE9" s="882"/>
      <c r="AF9" s="882"/>
      <c r="AG9" s="882"/>
      <c r="AH9" s="883"/>
      <c r="AI9" s="1043" t="s">
        <v>346</v>
      </c>
      <c r="AJ9" s="1035"/>
      <c r="AK9" s="1035"/>
      <c r="AL9" s="1035"/>
      <c r="AM9" s="1035"/>
      <c r="AN9" s="1035"/>
      <c r="AO9" s="1035"/>
      <c r="AP9" s="1035"/>
      <c r="AQ9" s="1035"/>
      <c r="AR9" s="1035"/>
      <c r="AS9" s="1036"/>
      <c r="AT9" s="449"/>
      <c r="AU9" s="449"/>
      <c r="AV9" s="449"/>
      <c r="AW9" s="450"/>
    </row>
    <row r="10" spans="1:49" ht="15" customHeight="1">
      <c r="A10" s="151"/>
      <c r="B10" s="161"/>
      <c r="C10" s="161"/>
      <c r="D10" s="162"/>
      <c r="E10" s="163"/>
      <c r="F10" s="163"/>
      <c r="G10" s="163"/>
      <c r="H10" s="163"/>
      <c r="I10" s="163"/>
      <c r="J10" s="164"/>
      <c r="K10" s="164"/>
      <c r="L10" s="164"/>
      <c r="M10" s="164"/>
      <c r="N10" s="164"/>
      <c r="O10" s="164"/>
      <c r="P10" s="164"/>
      <c r="Q10" s="164"/>
      <c r="R10" s="164"/>
      <c r="S10" s="164"/>
      <c r="T10" s="164"/>
      <c r="U10" s="164"/>
      <c r="V10" s="164"/>
      <c r="W10" s="164"/>
      <c r="X10" s="160"/>
      <c r="Y10" s="255"/>
      <c r="Z10" s="448"/>
      <c r="AA10" s="451"/>
      <c r="AB10" s="451"/>
      <c r="AC10" s="452"/>
      <c r="AD10" s="453"/>
      <c r="AE10" s="453"/>
      <c r="AF10" s="453"/>
      <c r="AG10" s="453"/>
      <c r="AH10" s="453"/>
      <c r="AI10" s="454"/>
      <c r="AJ10" s="454"/>
      <c r="AK10" s="454"/>
      <c r="AL10" s="454"/>
      <c r="AM10" s="454"/>
      <c r="AN10" s="454"/>
      <c r="AO10" s="454"/>
      <c r="AP10" s="454"/>
      <c r="AQ10" s="454"/>
      <c r="AR10" s="454"/>
      <c r="AS10" s="454"/>
      <c r="AT10" s="454"/>
      <c r="AU10" s="454"/>
      <c r="AV10" s="454"/>
      <c r="AW10" s="450"/>
    </row>
    <row r="11" spans="1:49" ht="39.75" customHeight="1">
      <c r="A11" s="151"/>
      <c r="B11" s="151"/>
      <c r="C11" s="151"/>
      <c r="D11" s="1044" t="s">
        <v>105</v>
      </c>
      <c r="E11" s="914"/>
      <c r="F11" s="914"/>
      <c r="G11" s="914"/>
      <c r="H11" s="914"/>
      <c r="I11" s="915"/>
      <c r="J11" s="1013"/>
      <c r="K11" s="921"/>
      <c r="L11" s="921"/>
      <c r="M11" s="921"/>
      <c r="N11" s="921"/>
      <c r="O11" s="921"/>
      <c r="P11" s="922"/>
      <c r="Q11" s="165" t="s">
        <v>30</v>
      </c>
      <c r="R11" s="139" t="s">
        <v>106</v>
      </c>
      <c r="S11" s="139"/>
      <c r="T11" s="139"/>
      <c r="U11" s="139"/>
      <c r="V11" s="139"/>
      <c r="W11" s="139"/>
      <c r="X11" s="160"/>
      <c r="Y11" s="255"/>
      <c r="Z11" s="448"/>
      <c r="AA11" s="448"/>
      <c r="AB11" s="448"/>
      <c r="AC11" s="1033" t="str">
        <f>D11</f>
        <v>Ｖ２Ｈ充電設備（充放電設備）
導入価格
（補助対象費用）※1</v>
      </c>
      <c r="AD11" s="888"/>
      <c r="AE11" s="888"/>
      <c r="AF11" s="888"/>
      <c r="AG11" s="888"/>
      <c r="AH11" s="889"/>
      <c r="AI11" s="1034">
        <v>1200000</v>
      </c>
      <c r="AJ11" s="1035"/>
      <c r="AK11" s="1035"/>
      <c r="AL11" s="1035"/>
      <c r="AM11" s="1035"/>
      <c r="AN11" s="1035"/>
      <c r="AO11" s="1036"/>
      <c r="AP11" s="455" t="s">
        <v>30</v>
      </c>
      <c r="AQ11" s="443" t="s">
        <v>106</v>
      </c>
      <c r="AR11" s="443"/>
      <c r="AS11" s="443"/>
      <c r="AT11" s="443"/>
      <c r="AU11" s="443"/>
      <c r="AV11" s="443"/>
      <c r="AW11" s="450"/>
    </row>
    <row r="12" spans="1:49" ht="15" customHeight="1">
      <c r="A12" s="151"/>
      <c r="B12" s="151"/>
      <c r="C12" s="151"/>
      <c r="D12" s="166" t="s">
        <v>107</v>
      </c>
      <c r="E12" s="166"/>
      <c r="F12" s="166"/>
      <c r="G12" s="166"/>
      <c r="H12" s="166"/>
      <c r="I12" s="166"/>
      <c r="J12" s="166"/>
      <c r="K12" s="166"/>
      <c r="L12" s="166"/>
      <c r="M12" s="166"/>
      <c r="N12" s="166"/>
      <c r="O12" s="166"/>
      <c r="P12" s="166"/>
      <c r="Q12" s="151"/>
      <c r="R12" s="139"/>
      <c r="S12" s="139"/>
      <c r="T12" s="139"/>
      <c r="U12" s="139"/>
      <c r="V12" s="167"/>
      <c r="W12" s="167"/>
      <c r="X12" s="160"/>
      <c r="Y12" s="255"/>
      <c r="Z12" s="448"/>
      <c r="AA12" s="448"/>
      <c r="AB12" s="448"/>
      <c r="AC12" s="456" t="str">
        <f>D12</f>
        <v>※1　Ｖ２Ｈ充電設備（充放電設備）の導入価格を記入してください。</v>
      </c>
      <c r="AD12" s="456"/>
      <c r="AE12" s="456"/>
      <c r="AF12" s="456"/>
      <c r="AG12" s="456"/>
      <c r="AH12" s="456"/>
      <c r="AI12" s="456"/>
      <c r="AJ12" s="456"/>
      <c r="AK12" s="456"/>
      <c r="AL12" s="456"/>
      <c r="AM12" s="456"/>
      <c r="AN12" s="456"/>
      <c r="AO12" s="456"/>
      <c r="AP12" s="448"/>
      <c r="AQ12" s="443"/>
      <c r="AR12" s="443"/>
      <c r="AS12" s="443"/>
      <c r="AT12" s="443"/>
      <c r="AU12" s="565"/>
      <c r="AV12" s="565"/>
      <c r="AW12" s="450"/>
    </row>
    <row r="13" spans="1:49" ht="15" customHeight="1">
      <c r="A13" s="151"/>
      <c r="B13" s="151"/>
      <c r="C13" s="151"/>
      <c r="D13" s="168" t="s">
        <v>108</v>
      </c>
      <c r="E13" s="168"/>
      <c r="F13" s="168"/>
      <c r="G13" s="168"/>
      <c r="H13" s="168"/>
      <c r="I13" s="168"/>
      <c r="J13" s="168"/>
      <c r="K13" s="168"/>
      <c r="L13" s="168"/>
      <c r="M13" s="168"/>
      <c r="N13" s="168"/>
      <c r="O13" s="168"/>
      <c r="P13" s="168"/>
      <c r="Q13" s="151"/>
      <c r="R13" s="139"/>
      <c r="S13" s="139"/>
      <c r="T13" s="139"/>
      <c r="U13" s="139"/>
      <c r="V13" s="167"/>
      <c r="W13" s="167"/>
      <c r="X13" s="160"/>
      <c r="Y13" s="255"/>
      <c r="Z13" s="448"/>
      <c r="AA13" s="448"/>
      <c r="AB13" s="448"/>
      <c r="AC13" s="457" t="str">
        <f>D13</f>
        <v>　　　一般社団法人 次世代自動車振興センターが登録・公表した「センター承認本体価格」となります。</v>
      </c>
      <c r="AD13" s="457"/>
      <c r="AE13" s="457"/>
      <c r="AF13" s="457"/>
      <c r="AG13" s="457"/>
      <c r="AH13" s="457"/>
      <c r="AI13" s="457"/>
      <c r="AJ13" s="457"/>
      <c r="AK13" s="457"/>
      <c r="AL13" s="457"/>
      <c r="AM13" s="457"/>
      <c r="AN13" s="457"/>
      <c r="AO13" s="457"/>
      <c r="AP13" s="448"/>
      <c r="AQ13" s="443"/>
      <c r="AR13" s="443"/>
      <c r="AS13" s="443"/>
      <c r="AT13" s="443"/>
      <c r="AU13" s="565"/>
      <c r="AV13" s="565"/>
      <c r="AW13" s="450"/>
    </row>
    <row r="14" spans="1:49" ht="15" customHeight="1">
      <c r="A14" s="151"/>
      <c r="B14" s="151"/>
      <c r="C14" s="151"/>
      <c r="D14" s="168" t="s">
        <v>109</v>
      </c>
      <c r="E14" s="168"/>
      <c r="F14" s="168"/>
      <c r="G14" s="168"/>
      <c r="H14" s="168"/>
      <c r="I14" s="168"/>
      <c r="J14" s="168"/>
      <c r="K14" s="168"/>
      <c r="L14" s="168"/>
      <c r="M14" s="168"/>
      <c r="N14" s="168"/>
      <c r="O14" s="168"/>
      <c r="P14" s="168"/>
      <c r="Q14" s="151"/>
      <c r="R14" s="139"/>
      <c r="S14" s="139"/>
      <c r="T14" s="139"/>
      <c r="U14" s="139"/>
      <c r="V14" s="167"/>
      <c r="W14" s="167"/>
      <c r="X14" s="160"/>
      <c r="Y14" s="255"/>
      <c r="Z14" s="448"/>
      <c r="AA14" s="448"/>
      <c r="AB14" s="448"/>
      <c r="AC14" s="457" t="str">
        <f>D14</f>
        <v>　　　各メーカーが定める販売価格とは異なります。</v>
      </c>
      <c r="AD14" s="457"/>
      <c r="AE14" s="457"/>
      <c r="AF14" s="457"/>
      <c r="AG14" s="457"/>
      <c r="AH14" s="457"/>
      <c r="AI14" s="457"/>
      <c r="AJ14" s="457"/>
      <c r="AK14" s="457"/>
      <c r="AL14" s="457"/>
      <c r="AM14" s="457"/>
      <c r="AN14" s="457"/>
      <c r="AO14" s="457"/>
      <c r="AP14" s="448"/>
      <c r="AQ14" s="443"/>
      <c r="AR14" s="443"/>
      <c r="AS14" s="443"/>
      <c r="AT14" s="443"/>
      <c r="AU14" s="565"/>
      <c r="AV14" s="565"/>
      <c r="AW14" s="450"/>
    </row>
    <row r="15" spans="1:49" ht="15" customHeight="1">
      <c r="A15" s="151"/>
      <c r="B15" s="161"/>
      <c r="C15" s="161"/>
      <c r="D15" s="162"/>
      <c r="E15" s="163"/>
      <c r="F15" s="163"/>
      <c r="G15" s="163"/>
      <c r="H15" s="163"/>
      <c r="I15" s="163"/>
      <c r="J15" s="164"/>
      <c r="K15" s="164"/>
      <c r="L15" s="164"/>
      <c r="M15" s="164"/>
      <c r="N15" s="164"/>
      <c r="O15" s="164"/>
      <c r="P15" s="164"/>
      <c r="Q15" s="164"/>
      <c r="R15" s="164"/>
      <c r="S15" s="164"/>
      <c r="T15" s="164"/>
      <c r="U15" s="164"/>
      <c r="V15" s="164"/>
      <c r="W15" s="164"/>
      <c r="X15" s="160"/>
      <c r="Y15" s="255"/>
      <c r="Z15" s="448"/>
      <c r="AA15" s="451"/>
      <c r="AB15" s="451"/>
      <c r="AC15" s="452"/>
      <c r="AD15" s="453"/>
      <c r="AE15" s="453"/>
      <c r="AF15" s="453"/>
      <c r="AG15" s="453"/>
      <c r="AH15" s="453"/>
      <c r="AI15" s="454"/>
      <c r="AJ15" s="454"/>
      <c r="AK15" s="454"/>
      <c r="AL15" s="454"/>
      <c r="AM15" s="454"/>
      <c r="AN15" s="454"/>
      <c r="AO15" s="454"/>
      <c r="AP15" s="454"/>
      <c r="AQ15" s="454"/>
      <c r="AR15" s="454"/>
      <c r="AS15" s="454"/>
      <c r="AT15" s="454"/>
      <c r="AU15" s="454"/>
      <c r="AV15" s="454"/>
      <c r="AW15" s="450"/>
    </row>
    <row r="16" spans="1:49" ht="24.75" customHeight="1">
      <c r="A16" s="151"/>
      <c r="B16" s="151"/>
      <c r="C16" s="151"/>
      <c r="D16" s="996" t="s">
        <v>110</v>
      </c>
      <c r="E16" s="908"/>
      <c r="F16" s="908"/>
      <c r="G16" s="908"/>
      <c r="H16" s="908"/>
      <c r="I16" s="909"/>
      <c r="J16" s="1017" t="str">
        <f>IF(導入価格="","",ROUNDDOWN(導入価格/2,0))</f>
        <v/>
      </c>
      <c r="K16" s="911"/>
      <c r="L16" s="911"/>
      <c r="M16" s="911"/>
      <c r="N16" s="911"/>
      <c r="O16" s="911"/>
      <c r="P16" s="912"/>
      <c r="Q16" s="165" t="s">
        <v>30</v>
      </c>
      <c r="R16" s="139" t="s">
        <v>111</v>
      </c>
      <c r="S16" s="151"/>
      <c r="T16" s="151"/>
      <c r="U16" s="151"/>
      <c r="V16" s="151"/>
      <c r="W16" s="151"/>
      <c r="X16" s="151"/>
      <c r="Y16" s="255"/>
      <c r="Z16" s="448"/>
      <c r="AA16" s="448"/>
      <c r="AB16" s="448"/>
      <c r="AC16" s="1037" t="str">
        <f>D16</f>
        <v>補助対象費用の１/２</v>
      </c>
      <c r="AD16" s="882"/>
      <c r="AE16" s="882"/>
      <c r="AF16" s="882"/>
      <c r="AG16" s="882"/>
      <c r="AH16" s="883"/>
      <c r="AI16" s="1038">
        <f>IF(AI11="","",ROUNDDOWN(AI11/2,0))</f>
        <v>600000</v>
      </c>
      <c r="AJ16" s="885"/>
      <c r="AK16" s="885"/>
      <c r="AL16" s="885"/>
      <c r="AM16" s="885"/>
      <c r="AN16" s="885"/>
      <c r="AO16" s="886"/>
      <c r="AP16" s="455" t="s">
        <v>30</v>
      </c>
      <c r="AQ16" s="443" t="s">
        <v>111</v>
      </c>
      <c r="AR16" s="448"/>
      <c r="AS16" s="448"/>
      <c r="AT16" s="448"/>
      <c r="AU16" s="448"/>
      <c r="AV16" s="448"/>
      <c r="AW16" s="448"/>
    </row>
    <row r="17" spans="1:49" ht="15" customHeight="1">
      <c r="A17" s="151"/>
      <c r="B17" s="151"/>
      <c r="C17" s="151"/>
      <c r="D17" s="168"/>
      <c r="E17" s="168"/>
      <c r="F17" s="168"/>
      <c r="G17" s="168"/>
      <c r="H17" s="168"/>
      <c r="I17" s="168"/>
      <c r="J17" s="168"/>
      <c r="K17" s="168"/>
      <c r="L17" s="168"/>
      <c r="M17" s="168"/>
      <c r="N17" s="168"/>
      <c r="O17" s="168"/>
      <c r="P17" s="168"/>
      <c r="Q17" s="168"/>
      <c r="R17" s="168"/>
      <c r="S17" s="168"/>
      <c r="T17" s="168"/>
      <c r="U17" s="168"/>
      <c r="V17" s="167"/>
      <c r="W17" s="167"/>
      <c r="X17" s="160"/>
      <c r="Y17" s="255"/>
      <c r="Z17" s="448"/>
      <c r="AA17" s="448"/>
      <c r="AB17" s="448"/>
      <c r="AC17" s="457"/>
      <c r="AD17" s="457"/>
      <c r="AE17" s="457"/>
      <c r="AF17" s="457"/>
      <c r="AG17" s="457"/>
      <c r="AH17" s="457"/>
      <c r="AI17" s="457"/>
      <c r="AJ17" s="457"/>
      <c r="AK17" s="457"/>
      <c r="AL17" s="457"/>
      <c r="AM17" s="457"/>
      <c r="AN17" s="457"/>
      <c r="AO17" s="457"/>
      <c r="AP17" s="457"/>
      <c r="AQ17" s="457"/>
      <c r="AR17" s="457"/>
      <c r="AS17" s="457"/>
      <c r="AT17" s="457"/>
      <c r="AU17" s="565"/>
      <c r="AV17" s="565"/>
      <c r="AW17" s="450"/>
    </row>
    <row r="18" spans="1:49" ht="19.5" customHeight="1" thickBot="1">
      <c r="A18" s="139" t="s">
        <v>112</v>
      </c>
      <c r="B18" s="155"/>
      <c r="C18" s="156"/>
      <c r="D18" s="156"/>
      <c r="E18" s="156"/>
      <c r="F18" s="156"/>
      <c r="G18" s="156"/>
      <c r="H18" s="156"/>
      <c r="I18" s="156"/>
      <c r="J18" s="156"/>
      <c r="K18" s="156"/>
      <c r="L18" s="156"/>
      <c r="M18" s="156"/>
      <c r="N18" s="156"/>
      <c r="O18" s="156"/>
      <c r="P18" s="156"/>
      <c r="Q18" s="156"/>
      <c r="R18" s="156"/>
      <c r="S18" s="157"/>
      <c r="T18" s="156"/>
      <c r="U18" s="156"/>
      <c r="V18" s="156"/>
      <c r="W18" s="156"/>
      <c r="X18" s="158"/>
      <c r="Y18" s="254"/>
      <c r="Z18" s="443" t="str">
        <f>A18</f>
        <v xml:space="preserve">     ３．補助額上限</v>
      </c>
      <c r="AA18" s="444"/>
      <c r="AB18" s="445"/>
      <c r="AC18" s="445"/>
      <c r="AD18" s="445"/>
      <c r="AE18" s="445"/>
      <c r="AF18" s="445"/>
      <c r="AG18" s="445"/>
      <c r="AH18" s="445"/>
      <c r="AI18" s="445"/>
      <c r="AJ18" s="445"/>
      <c r="AK18" s="445"/>
      <c r="AL18" s="445"/>
      <c r="AM18" s="445"/>
      <c r="AN18" s="445"/>
      <c r="AO18" s="445"/>
      <c r="AP18" s="445"/>
      <c r="AQ18" s="445"/>
      <c r="AR18" s="446"/>
      <c r="AS18" s="445"/>
      <c r="AT18" s="445"/>
      <c r="AU18" s="445"/>
      <c r="AV18" s="445"/>
      <c r="AW18" s="447"/>
    </row>
    <row r="19" spans="1:49" ht="24.75" customHeight="1" thickBot="1">
      <c r="A19" s="151"/>
      <c r="B19" s="160"/>
      <c r="C19" s="988" t="s">
        <v>97</v>
      </c>
      <c r="D19" s="902"/>
      <c r="E19" s="902"/>
      <c r="F19" s="902"/>
      <c r="G19" s="902"/>
      <c r="H19" s="902"/>
      <c r="I19" s="903"/>
      <c r="J19" s="986">
        <f>Def!V2H補助額上限</f>
        <v>750000</v>
      </c>
      <c r="K19" s="905"/>
      <c r="L19" s="905"/>
      <c r="M19" s="905"/>
      <c r="N19" s="905"/>
      <c r="O19" s="905"/>
      <c r="P19" s="906"/>
      <c r="Q19" s="165" t="s">
        <v>30</v>
      </c>
      <c r="R19" s="989" t="s">
        <v>113</v>
      </c>
      <c r="S19" s="917"/>
      <c r="T19" s="917"/>
      <c r="U19" s="917"/>
      <c r="V19" s="917"/>
      <c r="W19" s="917"/>
      <c r="X19" s="160"/>
      <c r="Y19" s="255"/>
      <c r="Z19" s="448"/>
      <c r="AA19" s="450"/>
      <c r="AB19" s="1039" t="str">
        <f>C19</f>
        <v>補助額上限</v>
      </c>
      <c r="AC19" s="876"/>
      <c r="AD19" s="876"/>
      <c r="AE19" s="876"/>
      <c r="AF19" s="876"/>
      <c r="AG19" s="876"/>
      <c r="AH19" s="877"/>
      <c r="AI19" s="1040">
        <f>Def!V2H補助額上限</f>
        <v>750000</v>
      </c>
      <c r="AJ19" s="879"/>
      <c r="AK19" s="879"/>
      <c r="AL19" s="879"/>
      <c r="AM19" s="879"/>
      <c r="AN19" s="879"/>
      <c r="AO19" s="880"/>
      <c r="AP19" s="455" t="s">
        <v>30</v>
      </c>
      <c r="AQ19" s="1029" t="s">
        <v>113</v>
      </c>
      <c r="AR19" s="891"/>
      <c r="AS19" s="891"/>
      <c r="AT19" s="891"/>
      <c r="AU19" s="891"/>
      <c r="AV19" s="891"/>
      <c r="AW19" s="450"/>
    </row>
    <row r="20" spans="1:49" ht="15" customHeight="1">
      <c r="A20" s="151"/>
      <c r="B20" s="151"/>
      <c r="C20" s="151"/>
      <c r="D20" s="168"/>
      <c r="E20" s="168"/>
      <c r="F20" s="168"/>
      <c r="G20" s="168"/>
      <c r="H20" s="168"/>
      <c r="I20" s="168"/>
      <c r="J20" s="168"/>
      <c r="K20" s="168"/>
      <c r="L20" s="168"/>
      <c r="M20" s="168"/>
      <c r="N20" s="168"/>
      <c r="O20" s="168"/>
      <c r="P20" s="168"/>
      <c r="Q20" s="168"/>
      <c r="R20" s="168"/>
      <c r="S20" s="168"/>
      <c r="T20" s="168"/>
      <c r="U20" s="168"/>
      <c r="V20" s="167"/>
      <c r="W20" s="167"/>
      <c r="X20" s="160"/>
      <c r="Y20" s="255"/>
      <c r="Z20" s="448"/>
      <c r="AA20" s="448"/>
      <c r="AB20" s="448"/>
      <c r="AC20" s="457"/>
      <c r="AD20" s="457"/>
      <c r="AE20" s="457"/>
      <c r="AF20" s="457"/>
      <c r="AG20" s="457"/>
      <c r="AH20" s="457"/>
      <c r="AI20" s="457"/>
      <c r="AJ20" s="457"/>
      <c r="AK20" s="457"/>
      <c r="AL20" s="457"/>
      <c r="AM20" s="457"/>
      <c r="AN20" s="457"/>
      <c r="AO20" s="457"/>
      <c r="AP20" s="457"/>
      <c r="AQ20" s="457"/>
      <c r="AR20" s="457"/>
      <c r="AS20" s="457"/>
      <c r="AT20" s="457"/>
      <c r="AU20" s="565"/>
      <c r="AV20" s="565"/>
      <c r="AW20" s="450"/>
    </row>
    <row r="21" spans="1:49" ht="19.5" customHeight="1" thickBot="1">
      <c r="A21" s="139" t="s">
        <v>114</v>
      </c>
      <c r="B21" s="155"/>
      <c r="C21" s="156"/>
      <c r="D21" s="156"/>
      <c r="E21" s="156"/>
      <c r="F21" s="156"/>
      <c r="G21" s="156"/>
      <c r="H21" s="156"/>
      <c r="I21" s="156"/>
      <c r="J21" s="156"/>
      <c r="K21" s="156"/>
      <c r="L21" s="156"/>
      <c r="M21" s="156"/>
      <c r="N21" s="156"/>
      <c r="O21" s="156"/>
      <c r="P21" s="156"/>
      <c r="Q21" s="156"/>
      <c r="R21" s="156"/>
      <c r="S21" s="157"/>
      <c r="T21" s="156"/>
      <c r="U21" s="156"/>
      <c r="V21" s="156"/>
      <c r="W21" s="156"/>
      <c r="X21" s="158"/>
      <c r="Y21" s="254"/>
      <c r="Z21" s="443" t="str">
        <f>A21</f>
        <v xml:space="preserve">     ４．補助金の算出</v>
      </c>
      <c r="AA21" s="444"/>
      <c r="AB21" s="445"/>
      <c r="AC21" s="445"/>
      <c r="AD21" s="445"/>
      <c r="AE21" s="445"/>
      <c r="AF21" s="445"/>
      <c r="AG21" s="445"/>
      <c r="AH21" s="445"/>
      <c r="AI21" s="445"/>
      <c r="AJ21" s="445"/>
      <c r="AK21" s="445"/>
      <c r="AL21" s="445"/>
      <c r="AM21" s="445"/>
      <c r="AN21" s="445"/>
      <c r="AO21" s="445"/>
      <c r="AP21" s="445"/>
      <c r="AQ21" s="445"/>
      <c r="AR21" s="446"/>
      <c r="AS21" s="445"/>
      <c r="AT21" s="445"/>
      <c r="AU21" s="445"/>
      <c r="AV21" s="445"/>
      <c r="AW21" s="447"/>
    </row>
    <row r="22" spans="1:49" ht="39.75" customHeight="1" thickBot="1">
      <c r="A22" s="160"/>
      <c r="B22" s="160"/>
      <c r="C22" s="980" t="s">
        <v>115</v>
      </c>
      <c r="D22" s="902"/>
      <c r="E22" s="902"/>
      <c r="F22" s="902"/>
      <c r="G22" s="902"/>
      <c r="H22" s="902"/>
      <c r="I22" s="903"/>
      <c r="J22" s="981" t="str">
        <f>IF(補助費用div2="","",MIN(補助費用div2,補助額上限))</f>
        <v/>
      </c>
      <c r="K22" s="905"/>
      <c r="L22" s="905"/>
      <c r="M22" s="905"/>
      <c r="N22" s="905"/>
      <c r="O22" s="905"/>
      <c r="P22" s="906"/>
      <c r="Q22" s="169" t="s">
        <v>30</v>
      </c>
      <c r="R22" s="1048" t="s">
        <v>116</v>
      </c>
      <c r="S22" s="917"/>
      <c r="T22" s="917"/>
      <c r="U22" s="917"/>
      <c r="V22" s="917"/>
      <c r="W22" s="917"/>
      <c r="X22" s="160"/>
      <c r="Y22" s="255"/>
      <c r="Z22" s="450"/>
      <c r="AA22" s="450"/>
      <c r="AB22" s="937" t="str">
        <f>C22</f>
        <v>Ｖ２Ｈ充電設備（充放電設備）
導入補助金申請額</v>
      </c>
      <c r="AC22" s="876"/>
      <c r="AD22" s="876"/>
      <c r="AE22" s="876"/>
      <c r="AF22" s="876"/>
      <c r="AG22" s="876"/>
      <c r="AH22" s="877"/>
      <c r="AI22" s="1030">
        <f>IF(AI16="","",MIN(AI16,AI19))</f>
        <v>600000</v>
      </c>
      <c r="AJ22" s="879"/>
      <c r="AK22" s="879"/>
      <c r="AL22" s="879"/>
      <c r="AM22" s="879"/>
      <c r="AN22" s="879"/>
      <c r="AO22" s="880"/>
      <c r="AP22" s="458" t="s">
        <v>30</v>
      </c>
      <c r="AQ22" s="1031" t="s">
        <v>116</v>
      </c>
      <c r="AR22" s="891"/>
      <c r="AS22" s="891"/>
      <c r="AT22" s="891"/>
      <c r="AU22" s="891"/>
      <c r="AV22" s="891"/>
      <c r="AW22" s="450"/>
    </row>
    <row r="23" spans="1:49" ht="19.5" customHeight="1">
      <c r="A23" s="139"/>
      <c r="B23" s="155"/>
      <c r="C23" s="156"/>
      <c r="D23" s="156"/>
      <c r="E23" s="156"/>
      <c r="F23" s="156"/>
      <c r="G23" s="156"/>
      <c r="H23" s="156"/>
      <c r="I23" s="156"/>
      <c r="J23" s="156"/>
      <c r="K23" s="156"/>
      <c r="L23" s="156"/>
      <c r="M23" s="156"/>
      <c r="N23" s="156"/>
      <c r="O23" s="156"/>
      <c r="P23" s="156"/>
      <c r="Q23" s="156"/>
      <c r="R23" s="156"/>
      <c r="S23" s="157"/>
      <c r="T23" s="156"/>
      <c r="U23" s="156"/>
      <c r="V23" s="156"/>
      <c r="W23" s="156"/>
      <c r="X23" s="158"/>
      <c r="Y23" s="254"/>
      <c r="Z23" s="443"/>
      <c r="AA23" s="444"/>
      <c r="AB23" s="445"/>
      <c r="AC23" s="445"/>
      <c r="AD23" s="445"/>
      <c r="AE23" s="445"/>
      <c r="AF23" s="445"/>
      <c r="AG23" s="445"/>
      <c r="AH23" s="445"/>
      <c r="AI23" s="445"/>
      <c r="AJ23" s="445"/>
      <c r="AK23" s="445"/>
      <c r="AL23" s="445"/>
      <c r="AM23" s="445"/>
      <c r="AN23" s="445"/>
      <c r="AO23" s="445"/>
      <c r="AP23" s="445"/>
      <c r="AQ23" s="445"/>
      <c r="AR23" s="446"/>
      <c r="AS23" s="445"/>
      <c r="AT23" s="445"/>
      <c r="AU23" s="445"/>
      <c r="AV23" s="445"/>
      <c r="AW23" s="447"/>
    </row>
    <row r="24" spans="1:49" ht="19.5" customHeight="1">
      <c r="A24" s="139"/>
      <c r="B24" s="155"/>
      <c r="C24" s="156"/>
      <c r="D24" s="156"/>
      <c r="E24" s="156"/>
      <c r="F24" s="156"/>
      <c r="G24" s="156"/>
      <c r="H24" s="156"/>
      <c r="I24" s="156"/>
      <c r="J24" s="156"/>
      <c r="K24" s="156"/>
      <c r="L24" s="156"/>
      <c r="M24" s="156"/>
      <c r="N24" s="156"/>
      <c r="O24" s="156"/>
      <c r="P24" s="156"/>
      <c r="Q24" s="156"/>
      <c r="R24" s="156"/>
      <c r="S24" s="157"/>
      <c r="T24" s="156"/>
      <c r="U24" s="156"/>
      <c r="V24" s="156"/>
      <c r="W24" s="156"/>
      <c r="X24" s="158"/>
      <c r="Y24" s="254"/>
      <c r="Z24" s="443"/>
      <c r="AA24" s="444"/>
      <c r="AB24" s="445"/>
      <c r="AC24" s="445"/>
      <c r="AD24" s="445"/>
      <c r="AE24" s="445"/>
      <c r="AF24" s="445"/>
      <c r="AG24" s="445"/>
      <c r="AH24" s="445"/>
      <c r="AI24" s="445"/>
      <c r="AJ24" s="445"/>
      <c r="AK24" s="445"/>
      <c r="AL24" s="445"/>
      <c r="AM24" s="445"/>
      <c r="AN24" s="445"/>
      <c r="AO24" s="445"/>
      <c r="AP24" s="445"/>
      <c r="AQ24" s="445"/>
      <c r="AR24" s="446"/>
      <c r="AS24" s="445"/>
      <c r="AT24" s="445"/>
      <c r="AU24" s="445"/>
      <c r="AV24" s="445"/>
      <c r="AW24" s="447"/>
    </row>
    <row r="25" spans="1:49" ht="19.5" customHeight="1">
      <c r="A25" s="139"/>
      <c r="B25" s="155"/>
      <c r="C25" s="156"/>
      <c r="D25" s="156"/>
      <c r="E25" s="156"/>
      <c r="F25" s="156"/>
      <c r="G25" s="156"/>
      <c r="H25" s="156"/>
      <c r="I25" s="156"/>
      <c r="J25" s="156"/>
      <c r="K25" s="156"/>
      <c r="L25" s="156"/>
      <c r="M25" s="156"/>
      <c r="N25" s="156"/>
      <c r="O25" s="156"/>
      <c r="P25" s="156"/>
      <c r="Q25" s="156"/>
      <c r="R25" s="156"/>
      <c r="S25" s="157"/>
      <c r="T25" s="156"/>
      <c r="U25" s="156"/>
      <c r="V25" s="156"/>
      <c r="W25" s="156"/>
      <c r="X25" s="158"/>
      <c r="Y25" s="254"/>
      <c r="Z25" s="443"/>
      <c r="AA25" s="444"/>
      <c r="AB25" s="445"/>
      <c r="AC25" s="445"/>
      <c r="AD25" s="445"/>
      <c r="AE25" s="445"/>
      <c r="AF25" s="445"/>
      <c r="AG25" s="445"/>
      <c r="AH25" s="445"/>
      <c r="AI25" s="445"/>
      <c r="AJ25" s="445"/>
      <c r="AK25" s="445"/>
      <c r="AL25" s="445"/>
      <c r="AM25" s="445"/>
      <c r="AN25" s="445"/>
      <c r="AO25" s="445"/>
      <c r="AP25" s="445"/>
      <c r="AQ25" s="445"/>
      <c r="AR25" s="446"/>
      <c r="AS25" s="445"/>
      <c r="AT25" s="445"/>
      <c r="AU25" s="445"/>
      <c r="AV25" s="445"/>
      <c r="AW25" s="447"/>
    </row>
    <row r="26" spans="1:49" ht="19.5" customHeight="1">
      <c r="A26" s="139"/>
      <c r="B26" s="155"/>
      <c r="C26" s="156"/>
      <c r="D26" s="156"/>
      <c r="E26" s="156"/>
      <c r="F26" s="156"/>
      <c r="G26" s="156"/>
      <c r="H26" s="156"/>
      <c r="I26" s="156"/>
      <c r="J26" s="156"/>
      <c r="K26" s="156"/>
      <c r="L26" s="156"/>
      <c r="M26" s="156"/>
      <c r="N26" s="156"/>
      <c r="O26" s="156"/>
      <c r="P26" s="156"/>
      <c r="Q26" s="156"/>
      <c r="R26" s="156"/>
      <c r="S26" s="157"/>
      <c r="T26" s="156"/>
      <c r="U26" s="156"/>
      <c r="V26" s="156"/>
      <c r="W26" s="156"/>
      <c r="X26" s="158"/>
      <c r="Y26" s="254"/>
      <c r="Z26" s="443"/>
      <c r="AA26" s="444"/>
      <c r="AB26" s="445"/>
      <c r="AC26" s="445"/>
      <c r="AD26" s="445"/>
      <c r="AE26" s="445"/>
      <c r="AF26" s="445"/>
      <c r="AG26" s="445"/>
      <c r="AH26" s="445"/>
      <c r="AI26" s="445"/>
      <c r="AJ26" s="445"/>
      <c r="AK26" s="445"/>
      <c r="AL26" s="445"/>
      <c r="AM26" s="445"/>
      <c r="AN26" s="445"/>
      <c r="AO26" s="445"/>
      <c r="AP26" s="445"/>
      <c r="AQ26" s="445"/>
      <c r="AR26" s="446"/>
      <c r="AS26" s="445"/>
      <c r="AT26" s="445"/>
      <c r="AU26" s="445"/>
      <c r="AV26" s="445"/>
      <c r="AW26" s="447"/>
    </row>
    <row r="27" spans="1:49" ht="19.5" customHeight="1">
      <c r="A27" s="139"/>
      <c r="B27" s="155"/>
      <c r="C27" s="156"/>
      <c r="D27" s="156"/>
      <c r="E27" s="156"/>
      <c r="F27" s="156"/>
      <c r="G27" s="156"/>
      <c r="H27" s="156"/>
      <c r="I27" s="156"/>
      <c r="J27" s="156"/>
      <c r="K27" s="156"/>
      <c r="L27" s="156"/>
      <c r="M27" s="156"/>
      <c r="N27" s="156"/>
      <c r="O27" s="156"/>
      <c r="P27" s="156"/>
      <c r="Q27" s="156"/>
      <c r="R27" s="156"/>
      <c r="S27" s="157"/>
      <c r="T27" s="156"/>
      <c r="U27" s="156"/>
      <c r="V27" s="156"/>
      <c r="W27" s="156"/>
      <c r="X27" s="158"/>
      <c r="Y27" s="254"/>
      <c r="Z27" s="443"/>
      <c r="AA27" s="444"/>
      <c r="AB27" s="445"/>
      <c r="AC27" s="445"/>
      <c r="AD27" s="445"/>
      <c r="AE27" s="445"/>
      <c r="AF27" s="445"/>
      <c r="AG27" s="445"/>
      <c r="AH27" s="445"/>
      <c r="AI27" s="445"/>
      <c r="AJ27" s="445"/>
      <c r="AK27" s="445"/>
      <c r="AL27" s="445"/>
      <c r="AM27" s="445"/>
      <c r="AN27" s="445"/>
      <c r="AO27" s="445"/>
      <c r="AP27" s="445"/>
      <c r="AQ27" s="445"/>
      <c r="AR27" s="446"/>
      <c r="AS27" s="445"/>
      <c r="AT27" s="445"/>
      <c r="AU27" s="445"/>
      <c r="AV27" s="445"/>
      <c r="AW27" s="447"/>
    </row>
    <row r="28" spans="1:49" ht="19.5" customHeight="1">
      <c r="A28" s="139"/>
      <c r="B28" s="155"/>
      <c r="C28" s="156"/>
      <c r="D28" s="156"/>
      <c r="E28" s="156"/>
      <c r="F28" s="156"/>
      <c r="G28" s="156"/>
      <c r="H28" s="156"/>
      <c r="I28" s="156"/>
      <c r="J28" s="156"/>
      <c r="K28" s="156"/>
      <c r="L28" s="156"/>
      <c r="M28" s="156"/>
      <c r="N28" s="156"/>
      <c r="O28" s="156"/>
      <c r="P28" s="156"/>
      <c r="Q28" s="156"/>
      <c r="R28" s="156"/>
      <c r="S28" s="157"/>
      <c r="T28" s="156"/>
      <c r="U28" s="156"/>
      <c r="V28" s="156"/>
      <c r="W28" s="156"/>
      <c r="X28" s="158"/>
      <c r="Y28" s="254"/>
      <c r="Z28" s="443"/>
      <c r="AA28" s="444"/>
      <c r="AB28" s="445"/>
      <c r="AC28" s="445"/>
      <c r="AD28" s="445"/>
      <c r="AE28" s="445"/>
      <c r="AF28" s="445"/>
      <c r="AG28" s="445"/>
      <c r="AH28" s="445"/>
      <c r="AI28" s="445"/>
      <c r="AJ28" s="445"/>
      <c r="AK28" s="445"/>
      <c r="AL28" s="445"/>
      <c r="AM28" s="445"/>
      <c r="AN28" s="445"/>
      <c r="AO28" s="445"/>
      <c r="AP28" s="445"/>
      <c r="AQ28" s="445"/>
      <c r="AR28" s="446"/>
      <c r="AS28" s="445"/>
      <c r="AT28" s="445"/>
      <c r="AU28" s="445"/>
      <c r="AV28" s="445"/>
      <c r="AW28" s="447"/>
    </row>
    <row r="29" spans="1:49" ht="19.5" customHeight="1">
      <c r="A29" s="139"/>
      <c r="B29" s="155"/>
      <c r="C29" s="156"/>
      <c r="D29" s="156"/>
      <c r="E29" s="156"/>
      <c r="F29" s="156"/>
      <c r="G29" s="156"/>
      <c r="H29" s="156"/>
      <c r="I29" s="156"/>
      <c r="J29" s="156"/>
      <c r="K29" s="156"/>
      <c r="L29" s="156"/>
      <c r="M29" s="156"/>
      <c r="N29" s="156"/>
      <c r="O29" s="156"/>
      <c r="P29" s="156"/>
      <c r="Q29" s="156"/>
      <c r="R29" s="156"/>
      <c r="S29" s="157"/>
      <c r="T29" s="156"/>
      <c r="U29" s="156"/>
      <c r="V29" s="156"/>
      <c r="W29" s="156"/>
      <c r="X29" s="158"/>
      <c r="Y29" s="254"/>
      <c r="Z29" s="443"/>
      <c r="AA29" s="444"/>
      <c r="AB29" s="445"/>
      <c r="AC29" s="445"/>
      <c r="AD29" s="445"/>
      <c r="AE29" s="445"/>
      <c r="AF29" s="445"/>
      <c r="AG29" s="445"/>
      <c r="AH29" s="445"/>
      <c r="AI29" s="445"/>
      <c r="AJ29" s="445"/>
      <c r="AK29" s="445"/>
      <c r="AL29" s="445"/>
      <c r="AM29" s="445"/>
      <c r="AN29" s="445"/>
      <c r="AO29" s="445"/>
      <c r="AP29" s="445"/>
      <c r="AQ29" s="445"/>
      <c r="AR29" s="446"/>
      <c r="AS29" s="445"/>
      <c r="AT29" s="445"/>
      <c r="AU29" s="445"/>
      <c r="AV29" s="445"/>
      <c r="AW29" s="447"/>
    </row>
    <row r="30" spans="1:49" ht="19.5" customHeight="1">
      <c r="A30" s="139"/>
      <c r="B30" s="155"/>
      <c r="C30" s="156"/>
      <c r="D30" s="156"/>
      <c r="E30" s="156"/>
      <c r="F30" s="156"/>
      <c r="G30" s="156"/>
      <c r="H30" s="156"/>
      <c r="I30" s="156"/>
      <c r="J30" s="156"/>
      <c r="K30" s="156"/>
      <c r="L30" s="156"/>
      <c r="M30" s="156"/>
      <c r="N30" s="156"/>
      <c r="O30" s="156"/>
      <c r="P30" s="156"/>
      <c r="Q30" s="156"/>
      <c r="R30" s="156"/>
      <c r="S30" s="157"/>
      <c r="T30" s="156"/>
      <c r="U30" s="156"/>
      <c r="V30" s="156"/>
      <c r="W30" s="156"/>
      <c r="X30" s="158"/>
      <c r="Y30" s="254"/>
      <c r="Z30" s="443"/>
      <c r="AA30" s="444"/>
      <c r="AB30" s="445"/>
      <c r="AC30" s="445"/>
      <c r="AD30" s="445"/>
      <c r="AE30" s="445"/>
      <c r="AF30" s="445"/>
      <c r="AG30" s="445"/>
      <c r="AH30" s="445"/>
      <c r="AI30" s="445"/>
      <c r="AJ30" s="445"/>
      <c r="AK30" s="445"/>
      <c r="AL30" s="445"/>
      <c r="AM30" s="445"/>
      <c r="AN30" s="445"/>
      <c r="AO30" s="445"/>
      <c r="AP30" s="445"/>
      <c r="AQ30" s="445"/>
      <c r="AR30" s="446"/>
      <c r="AS30" s="445"/>
      <c r="AT30" s="445"/>
      <c r="AU30" s="445"/>
      <c r="AV30" s="445"/>
      <c r="AW30" s="447"/>
    </row>
    <row r="31" spans="1:49" ht="19.5" customHeight="1">
      <c r="A31" s="139"/>
      <c r="B31" s="155"/>
      <c r="C31" s="156"/>
      <c r="D31" s="156"/>
      <c r="E31" s="156"/>
      <c r="F31" s="156"/>
      <c r="G31" s="156"/>
      <c r="H31" s="156"/>
      <c r="I31" s="156"/>
      <c r="J31" s="156"/>
      <c r="K31" s="156"/>
      <c r="L31" s="156"/>
      <c r="M31" s="156"/>
      <c r="N31" s="156"/>
      <c r="O31" s="156"/>
      <c r="P31" s="156"/>
      <c r="Q31" s="156"/>
      <c r="R31" s="156"/>
      <c r="S31" s="157"/>
      <c r="T31" s="156"/>
      <c r="U31" s="156"/>
      <c r="V31" s="156"/>
      <c r="W31" s="156"/>
      <c r="X31" s="158"/>
      <c r="Y31" s="254"/>
      <c r="Z31" s="443"/>
      <c r="AA31" s="444"/>
      <c r="AB31" s="445"/>
      <c r="AC31" s="445"/>
      <c r="AD31" s="445"/>
      <c r="AE31" s="445"/>
      <c r="AF31" s="445"/>
      <c r="AG31" s="445"/>
      <c r="AH31" s="445"/>
      <c r="AI31" s="445"/>
      <c r="AJ31" s="445"/>
      <c r="AK31" s="445"/>
      <c r="AL31" s="445"/>
      <c r="AM31" s="445"/>
      <c r="AN31" s="445"/>
      <c r="AO31" s="445"/>
      <c r="AP31" s="445"/>
      <c r="AQ31" s="445"/>
      <c r="AR31" s="446"/>
      <c r="AS31" s="445"/>
      <c r="AT31" s="445"/>
      <c r="AU31" s="445"/>
      <c r="AV31" s="445"/>
      <c r="AW31" s="447"/>
    </row>
    <row r="32" spans="1:49" ht="19.5" customHeight="1">
      <c r="A32" s="139"/>
      <c r="B32" s="155"/>
      <c r="C32" s="156"/>
      <c r="D32" s="156"/>
      <c r="E32" s="156"/>
      <c r="F32" s="156"/>
      <c r="G32" s="156"/>
      <c r="H32" s="156"/>
      <c r="I32" s="156"/>
      <c r="J32" s="156"/>
      <c r="K32" s="156"/>
      <c r="L32" s="156"/>
      <c r="M32" s="156"/>
      <c r="N32" s="156"/>
      <c r="O32" s="156"/>
      <c r="P32" s="156"/>
      <c r="Q32" s="156"/>
      <c r="R32" s="156"/>
      <c r="S32" s="157"/>
      <c r="T32" s="156"/>
      <c r="U32" s="156"/>
      <c r="V32" s="156"/>
      <c r="W32" s="156"/>
      <c r="X32" s="158"/>
      <c r="Y32" s="254"/>
      <c r="Z32" s="443"/>
      <c r="AA32" s="444"/>
      <c r="AB32" s="445"/>
      <c r="AC32" s="445"/>
      <c r="AD32" s="445"/>
      <c r="AE32" s="445"/>
      <c r="AF32" s="445"/>
      <c r="AG32" s="445"/>
      <c r="AH32" s="445"/>
      <c r="AI32" s="445"/>
      <c r="AJ32" s="445"/>
      <c r="AK32" s="445"/>
      <c r="AL32" s="445"/>
      <c r="AM32" s="445"/>
      <c r="AN32" s="445"/>
      <c r="AO32" s="445"/>
      <c r="AP32" s="445"/>
      <c r="AQ32" s="445"/>
      <c r="AR32" s="446"/>
      <c r="AS32" s="445"/>
      <c r="AT32" s="445"/>
      <c r="AU32" s="445"/>
      <c r="AV32" s="445"/>
      <c r="AW32" s="447"/>
    </row>
    <row r="33" spans="1:49" ht="19.5" customHeight="1">
      <c r="A33" s="139"/>
      <c r="B33" s="155"/>
      <c r="C33" s="156"/>
      <c r="D33" s="156"/>
      <c r="E33" s="156"/>
      <c r="F33" s="156"/>
      <c r="G33" s="156"/>
      <c r="H33" s="156"/>
      <c r="I33" s="156"/>
      <c r="J33" s="156"/>
      <c r="K33" s="156"/>
      <c r="L33" s="156"/>
      <c r="M33" s="156"/>
      <c r="N33" s="156"/>
      <c r="O33" s="156"/>
      <c r="P33" s="156"/>
      <c r="Q33" s="156"/>
      <c r="R33" s="156"/>
      <c r="S33" s="157"/>
      <c r="T33" s="156"/>
      <c r="U33" s="156"/>
      <c r="V33" s="156"/>
      <c r="W33" s="156"/>
      <c r="X33" s="158"/>
      <c r="Y33" s="254"/>
      <c r="Z33" s="443"/>
      <c r="AA33" s="444"/>
      <c r="AB33" s="445"/>
      <c r="AC33" s="445"/>
      <c r="AD33" s="445"/>
      <c r="AE33" s="445"/>
      <c r="AF33" s="445"/>
      <c r="AG33" s="445"/>
      <c r="AH33" s="445"/>
      <c r="AI33" s="445"/>
      <c r="AJ33" s="445"/>
      <c r="AK33" s="445"/>
      <c r="AL33" s="445"/>
      <c r="AM33" s="445"/>
      <c r="AN33" s="445"/>
      <c r="AO33" s="445"/>
      <c r="AP33" s="445"/>
      <c r="AQ33" s="445"/>
      <c r="AR33" s="446"/>
      <c r="AS33" s="445"/>
      <c r="AT33" s="445"/>
      <c r="AU33" s="445"/>
      <c r="AV33" s="445"/>
      <c r="AW33" s="447"/>
    </row>
    <row r="34" spans="1:49" ht="19.5" customHeight="1">
      <c r="A34" s="139"/>
      <c r="B34" s="155"/>
      <c r="C34" s="156"/>
      <c r="D34" s="156"/>
      <c r="E34" s="156"/>
      <c r="F34" s="156"/>
      <c r="G34" s="156"/>
      <c r="H34" s="156"/>
      <c r="I34" s="156"/>
      <c r="J34" s="156"/>
      <c r="K34" s="156"/>
      <c r="L34" s="156"/>
      <c r="M34" s="156"/>
      <c r="N34" s="156"/>
      <c r="O34" s="156"/>
      <c r="P34" s="156"/>
      <c r="Q34" s="156"/>
      <c r="R34" s="156"/>
      <c r="S34" s="157"/>
      <c r="T34" s="156"/>
      <c r="U34" s="156"/>
      <c r="V34" s="156"/>
      <c r="W34" s="156"/>
      <c r="X34" s="158"/>
      <c r="Y34" s="254"/>
      <c r="Z34" s="443"/>
      <c r="AA34" s="444"/>
      <c r="AB34" s="445"/>
      <c r="AC34" s="445"/>
      <c r="AD34" s="445"/>
      <c r="AE34" s="445"/>
      <c r="AF34" s="445"/>
      <c r="AG34" s="445"/>
      <c r="AH34" s="445"/>
      <c r="AI34" s="445"/>
      <c r="AJ34" s="445"/>
      <c r="AK34" s="445"/>
      <c r="AL34" s="445"/>
      <c r="AM34" s="445"/>
      <c r="AN34" s="445"/>
      <c r="AO34" s="445"/>
      <c r="AP34" s="445"/>
      <c r="AQ34" s="445"/>
      <c r="AR34" s="446"/>
      <c r="AS34" s="445"/>
      <c r="AT34" s="445"/>
      <c r="AU34" s="445"/>
      <c r="AV34" s="445"/>
      <c r="AW34" s="447"/>
    </row>
    <row r="35" spans="1:49" ht="19.5" customHeight="1">
      <c r="A35" s="139"/>
      <c r="B35" s="155"/>
      <c r="C35" s="156"/>
      <c r="D35" s="156"/>
      <c r="E35" s="156"/>
      <c r="F35" s="156"/>
      <c r="G35" s="156"/>
      <c r="H35" s="156"/>
      <c r="I35" s="156"/>
      <c r="J35" s="156"/>
      <c r="K35" s="156"/>
      <c r="L35" s="156"/>
      <c r="M35" s="156"/>
      <c r="N35" s="156"/>
      <c r="O35" s="156"/>
      <c r="P35" s="156"/>
      <c r="Q35" s="156"/>
      <c r="R35" s="156"/>
      <c r="S35" s="157"/>
      <c r="T35" s="156"/>
      <c r="U35" s="156"/>
      <c r="V35" s="156"/>
      <c r="W35" s="156"/>
      <c r="X35" s="158"/>
      <c r="Y35" s="254"/>
      <c r="Z35" s="443"/>
      <c r="AA35" s="444"/>
      <c r="AB35" s="445"/>
      <c r="AC35" s="445"/>
      <c r="AD35" s="445"/>
      <c r="AE35" s="445"/>
      <c r="AF35" s="445"/>
      <c r="AG35" s="445"/>
      <c r="AH35" s="445"/>
      <c r="AI35" s="445"/>
      <c r="AJ35" s="445"/>
      <c r="AK35" s="445"/>
      <c r="AL35" s="445"/>
      <c r="AM35" s="445"/>
      <c r="AN35" s="445"/>
      <c r="AO35" s="445"/>
      <c r="AP35" s="445"/>
      <c r="AQ35" s="445"/>
      <c r="AR35" s="446"/>
      <c r="AS35" s="445"/>
      <c r="AT35" s="445"/>
      <c r="AU35" s="445"/>
      <c r="AV35" s="445"/>
      <c r="AW35" s="447"/>
    </row>
    <row r="36" spans="1:49" ht="19.5" customHeight="1">
      <c r="A36" s="139"/>
      <c r="B36" s="155"/>
      <c r="C36" s="156"/>
      <c r="D36" s="156"/>
      <c r="E36" s="156"/>
      <c r="F36" s="156"/>
      <c r="G36" s="156"/>
      <c r="H36" s="156"/>
      <c r="I36" s="156"/>
      <c r="J36" s="156"/>
      <c r="K36" s="156"/>
      <c r="L36" s="156"/>
      <c r="M36" s="156"/>
      <c r="N36" s="156"/>
      <c r="O36" s="156"/>
      <c r="P36" s="156"/>
      <c r="Q36" s="156"/>
      <c r="R36" s="156"/>
      <c r="S36" s="157"/>
      <c r="T36" s="156"/>
      <c r="U36" s="156"/>
      <c r="V36" s="156"/>
      <c r="W36" s="156"/>
      <c r="X36" s="158"/>
      <c r="Y36" s="254"/>
      <c r="Z36" s="443"/>
      <c r="AA36" s="444"/>
      <c r="AB36" s="445"/>
      <c r="AC36" s="445"/>
      <c r="AD36" s="445"/>
      <c r="AE36" s="445"/>
      <c r="AF36" s="445"/>
      <c r="AG36" s="445"/>
      <c r="AH36" s="445"/>
      <c r="AI36" s="445"/>
      <c r="AJ36" s="445"/>
      <c r="AK36" s="445"/>
      <c r="AL36" s="445"/>
      <c r="AM36" s="445"/>
      <c r="AN36" s="445"/>
      <c r="AO36" s="445"/>
      <c r="AP36" s="445"/>
      <c r="AQ36" s="445"/>
      <c r="AR36" s="446"/>
      <c r="AS36" s="445"/>
      <c r="AT36" s="445"/>
      <c r="AU36" s="445"/>
      <c r="AV36" s="445"/>
      <c r="AW36" s="447"/>
    </row>
    <row r="37" spans="1:49" ht="19.5" customHeight="1">
      <c r="A37" s="139"/>
      <c r="B37" s="155"/>
      <c r="C37" s="156"/>
      <c r="D37" s="156"/>
      <c r="E37" s="156"/>
      <c r="F37" s="156"/>
      <c r="G37" s="156"/>
      <c r="H37" s="156"/>
      <c r="I37" s="156"/>
      <c r="J37" s="156"/>
      <c r="K37" s="156"/>
      <c r="L37" s="156"/>
      <c r="M37" s="156"/>
      <c r="N37" s="156"/>
      <c r="O37" s="156"/>
      <c r="P37" s="156"/>
      <c r="Q37" s="156"/>
      <c r="R37" s="156"/>
      <c r="S37" s="157"/>
      <c r="T37" s="156"/>
      <c r="U37" s="156"/>
      <c r="V37" s="156"/>
      <c r="W37" s="156"/>
      <c r="X37" s="158"/>
      <c r="Y37" s="254"/>
      <c r="Z37" s="443"/>
      <c r="AA37" s="444"/>
      <c r="AB37" s="445"/>
      <c r="AC37" s="445"/>
      <c r="AD37" s="445"/>
      <c r="AE37" s="445"/>
      <c r="AF37" s="445"/>
      <c r="AG37" s="445"/>
      <c r="AH37" s="445"/>
      <c r="AI37" s="445"/>
      <c r="AJ37" s="445"/>
      <c r="AK37" s="445"/>
      <c r="AL37" s="445"/>
      <c r="AM37" s="445"/>
      <c r="AN37" s="445"/>
      <c r="AO37" s="445"/>
      <c r="AP37" s="445"/>
      <c r="AQ37" s="445"/>
      <c r="AR37" s="446"/>
      <c r="AS37" s="445"/>
      <c r="AT37" s="445"/>
      <c r="AU37" s="445"/>
      <c r="AV37" s="445"/>
      <c r="AW37" s="447"/>
    </row>
    <row r="38" spans="1:49" ht="19.5" customHeight="1">
      <c r="A38" s="139"/>
      <c r="B38" s="155"/>
      <c r="C38" s="156"/>
      <c r="D38" s="156"/>
      <c r="E38" s="156"/>
      <c r="F38" s="156"/>
      <c r="G38" s="156"/>
      <c r="H38" s="156"/>
      <c r="I38" s="156"/>
      <c r="J38" s="156"/>
      <c r="K38" s="156"/>
      <c r="L38" s="156"/>
      <c r="M38" s="156"/>
      <c r="N38" s="156"/>
      <c r="O38" s="156"/>
      <c r="P38" s="156"/>
      <c r="Q38" s="156"/>
      <c r="R38" s="156"/>
      <c r="S38" s="157"/>
      <c r="T38" s="156"/>
      <c r="U38" s="156"/>
      <c r="V38" s="156"/>
      <c r="W38" s="156"/>
      <c r="X38" s="158"/>
      <c r="Y38" s="254"/>
      <c r="Z38" s="443"/>
      <c r="AA38" s="444"/>
      <c r="AB38" s="445"/>
      <c r="AC38" s="445"/>
      <c r="AD38" s="445"/>
      <c r="AE38" s="445"/>
      <c r="AF38" s="445"/>
      <c r="AG38" s="445"/>
      <c r="AH38" s="445"/>
      <c r="AI38" s="445"/>
      <c r="AJ38" s="445"/>
      <c r="AK38" s="445"/>
      <c r="AL38" s="445"/>
      <c r="AM38" s="445"/>
      <c r="AN38" s="445"/>
      <c r="AO38" s="445"/>
      <c r="AP38" s="445"/>
      <c r="AQ38" s="445"/>
      <c r="AR38" s="446"/>
      <c r="AS38" s="445"/>
      <c r="AT38" s="445"/>
      <c r="AU38" s="445"/>
      <c r="AV38" s="445"/>
      <c r="AW38" s="447"/>
    </row>
    <row r="39" spans="1:49" ht="19.5" customHeight="1">
      <c r="A39" s="139"/>
      <c r="B39" s="155"/>
      <c r="C39" s="156"/>
      <c r="D39" s="156"/>
      <c r="E39" s="156"/>
      <c r="F39" s="156"/>
      <c r="G39" s="156"/>
      <c r="H39" s="156"/>
      <c r="I39" s="156"/>
      <c r="J39" s="156"/>
      <c r="K39" s="156"/>
      <c r="L39" s="156"/>
      <c r="M39" s="156"/>
      <c r="N39" s="156"/>
      <c r="O39" s="156"/>
      <c r="P39" s="156"/>
      <c r="Q39" s="156"/>
      <c r="R39" s="156"/>
      <c r="S39" s="157"/>
      <c r="T39" s="156"/>
      <c r="U39" s="156"/>
      <c r="V39" s="156"/>
      <c r="W39" s="156"/>
      <c r="X39" s="158"/>
      <c r="Y39" s="254"/>
      <c r="Z39" s="443"/>
      <c r="AA39" s="444"/>
      <c r="AB39" s="445"/>
      <c r="AC39" s="445"/>
      <c r="AD39" s="445"/>
      <c r="AE39" s="445"/>
      <c r="AF39" s="445"/>
      <c r="AG39" s="445"/>
      <c r="AH39" s="445"/>
      <c r="AI39" s="445"/>
      <c r="AJ39" s="445"/>
      <c r="AK39" s="445"/>
      <c r="AL39" s="445"/>
      <c r="AM39" s="445"/>
      <c r="AN39" s="445"/>
      <c r="AO39" s="445"/>
      <c r="AP39" s="445"/>
      <c r="AQ39" s="445"/>
      <c r="AR39" s="446"/>
      <c r="AS39" s="445"/>
      <c r="AT39" s="445"/>
      <c r="AU39" s="445"/>
      <c r="AV39" s="445"/>
      <c r="AW39" s="447"/>
    </row>
    <row r="40" spans="1:49" ht="19.5" customHeight="1">
      <c r="A40" s="139"/>
      <c r="B40" s="155"/>
      <c r="C40" s="156"/>
      <c r="D40" s="156"/>
      <c r="E40" s="156"/>
      <c r="F40" s="156"/>
      <c r="G40" s="156"/>
      <c r="H40" s="156"/>
      <c r="I40" s="156"/>
      <c r="J40" s="156"/>
      <c r="K40" s="156"/>
      <c r="L40" s="156"/>
      <c r="M40" s="156"/>
      <c r="N40" s="156"/>
      <c r="O40" s="156"/>
      <c r="P40" s="156"/>
      <c r="Q40" s="156"/>
      <c r="R40" s="156"/>
      <c r="S40" s="157"/>
      <c r="T40" s="156"/>
      <c r="U40" s="156"/>
      <c r="V40" s="156"/>
      <c r="W40" s="156"/>
      <c r="X40" s="158"/>
      <c r="Y40" s="254"/>
      <c r="Z40" s="443"/>
      <c r="AA40" s="444"/>
      <c r="AB40" s="445"/>
      <c r="AC40" s="445"/>
      <c r="AD40" s="445"/>
      <c r="AE40" s="445"/>
      <c r="AF40" s="445"/>
      <c r="AG40" s="445"/>
      <c r="AH40" s="445"/>
      <c r="AI40" s="445"/>
      <c r="AJ40" s="445"/>
      <c r="AK40" s="445"/>
      <c r="AL40" s="445"/>
      <c r="AM40" s="445"/>
      <c r="AN40" s="445"/>
      <c r="AO40" s="445"/>
      <c r="AP40" s="445"/>
      <c r="AQ40" s="445"/>
      <c r="AR40" s="446"/>
      <c r="AS40" s="445"/>
      <c r="AT40" s="445"/>
      <c r="AU40" s="445"/>
      <c r="AV40" s="445"/>
      <c r="AW40" s="447"/>
    </row>
    <row r="41" spans="1:49" ht="19.5" customHeight="1">
      <c r="A41" s="125"/>
      <c r="B41" s="125"/>
      <c r="C41" s="125"/>
      <c r="D41" s="125"/>
      <c r="E41" s="125"/>
      <c r="F41" s="125"/>
      <c r="G41" s="125"/>
      <c r="H41" s="125"/>
      <c r="I41" s="125"/>
      <c r="J41" s="125"/>
      <c r="K41" s="125"/>
      <c r="L41" s="125"/>
      <c r="M41" s="125"/>
      <c r="N41" s="125"/>
      <c r="O41" s="125"/>
      <c r="P41" s="125"/>
      <c r="Q41" s="125"/>
      <c r="R41" s="125"/>
      <c r="S41" s="125"/>
      <c r="T41" s="1047"/>
      <c r="U41" s="1047"/>
      <c r="V41" s="1047"/>
      <c r="W41" s="1047"/>
      <c r="X41" s="1047"/>
      <c r="Y41" s="246"/>
      <c r="Z41" s="437"/>
      <c r="AA41" s="437"/>
      <c r="AB41" s="437"/>
      <c r="AC41" s="437"/>
      <c r="AD41" s="437"/>
      <c r="AE41" s="437"/>
      <c r="AF41" s="437"/>
      <c r="AG41" s="437"/>
      <c r="AH41" s="437"/>
      <c r="AI41" s="437"/>
      <c r="AJ41" s="437"/>
      <c r="AK41" s="437"/>
      <c r="AL41" s="437"/>
      <c r="AM41" s="437"/>
      <c r="AN41" s="437"/>
      <c r="AO41" s="437"/>
      <c r="AP41" s="437"/>
      <c r="AQ41" s="437"/>
      <c r="AR41" s="437"/>
      <c r="AS41" s="1032"/>
      <c r="AT41" s="1032"/>
      <c r="AU41" s="1032"/>
      <c r="AV41" s="1032"/>
      <c r="AW41" s="1032"/>
    </row>
  </sheetData>
  <sheetProtection algorithmName="SHA-512" hashValue="Y6Kropvw7ErFYKFoN6+zXftdFfl54RE31XXvrS/Yg2lXNG1ySetNIAPV+TUiXETp//9rrMe21F6HLiaTJoaMAA==" saltValue="KZv4e1BN1hmXh5b94+MYfw==" spinCount="100000" sheet="1" objects="1" scenarios="1" selectLockedCells="1"/>
  <mergeCells count="34">
    <mergeCell ref="D16:I16"/>
    <mergeCell ref="J16:P16"/>
    <mergeCell ref="C19:I19"/>
    <mergeCell ref="J19:P19"/>
    <mergeCell ref="T41:X41"/>
    <mergeCell ref="R19:W19"/>
    <mergeCell ref="C22:I22"/>
    <mergeCell ref="J22:P22"/>
    <mergeCell ref="R22:W22"/>
    <mergeCell ref="D11:I11"/>
    <mergeCell ref="J11:P11"/>
    <mergeCell ref="A3:W3"/>
    <mergeCell ref="D6:T6"/>
    <mergeCell ref="D8:I8"/>
    <mergeCell ref="J8:T8"/>
    <mergeCell ref="D9:I9"/>
    <mergeCell ref="J9:T9"/>
    <mergeCell ref="Z3:AV3"/>
    <mergeCell ref="AC6:AS6"/>
    <mergeCell ref="AC8:AH8"/>
    <mergeCell ref="AI8:AS8"/>
    <mergeCell ref="AC9:AH9"/>
    <mergeCell ref="AI9:AS9"/>
    <mergeCell ref="AC11:AH11"/>
    <mergeCell ref="AI11:AO11"/>
    <mergeCell ref="AC16:AH16"/>
    <mergeCell ref="AI16:AO16"/>
    <mergeCell ref="AB19:AH19"/>
    <mergeCell ref="AI19:AO19"/>
    <mergeCell ref="AQ19:AV19"/>
    <mergeCell ref="AB22:AH22"/>
    <mergeCell ref="AI22:AO22"/>
    <mergeCell ref="AQ22:AV22"/>
    <mergeCell ref="AS41:AW41"/>
  </mergeCells>
  <phoneticPr fontId="25"/>
  <conditionalFormatting sqref="J8:T8">
    <cfRule type="containsBlanks" dxfId="47" priority="4">
      <formula>LEN(TRIM(J8))=0</formula>
    </cfRule>
  </conditionalFormatting>
  <conditionalFormatting sqref="J9:T9">
    <cfRule type="containsBlanks" dxfId="46" priority="5">
      <formula>LEN(TRIM(J9))=0</formula>
    </cfRule>
  </conditionalFormatting>
  <conditionalFormatting sqref="J11:P11">
    <cfRule type="containsBlanks" dxfId="45" priority="6">
      <formula>LEN(TRIM(J11))=0</formula>
    </cfRule>
  </conditionalFormatting>
  <dataValidations count="1">
    <dataValidation imeMode="off" allowBlank="1" showInputMessage="1" showErrorMessage="1" sqref="J11:P11" xr:uid="{C1733AF8-F967-4F46-A9E5-20079FB2EB45}"/>
  </dataValidations>
  <printOptions horizontalCentered="1"/>
  <pageMargins left="0" right="0" top="0.74803149606299213" bottom="0.74803149606299213" header="0" footer="0"/>
  <pageSetup paperSize="9" scale="98" orientation="portrait" cellComments="atEn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663BC-B58F-4F5D-9D3B-C64158059769}">
  <sheetPr codeName="Sheet6">
    <pageSetUpPr fitToPage="1"/>
  </sheetPr>
  <dimension ref="A1:CG54"/>
  <sheetViews>
    <sheetView showGridLines="0" zoomScaleNormal="100" zoomScaleSheetLayoutView="100" workbookViewId="0">
      <selection activeCell="F7" sqref="F7:Q7"/>
    </sheetView>
  </sheetViews>
  <sheetFormatPr defaultColWidth="0" defaultRowHeight="15" customHeight="1" zeroHeight="1"/>
  <cols>
    <col min="1" max="42" width="2.5703125" style="122" customWidth="1"/>
    <col min="43" max="43" width="3.28515625" style="563" customWidth="1"/>
    <col min="44" max="85" width="2.5703125" style="256" customWidth="1"/>
    <col min="86" max="16384" width="14.42578125" style="544" hidden="1"/>
  </cols>
  <sheetData>
    <row r="1" spans="1:85" ht="18" customHeight="1">
      <c r="A1" s="141"/>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2" t="s">
        <v>117</v>
      </c>
      <c r="AQ1" s="541"/>
      <c r="AR1" s="542"/>
      <c r="AS1" s="542"/>
      <c r="AT1" s="542"/>
      <c r="AU1" s="542"/>
      <c r="AV1" s="542"/>
      <c r="AW1" s="542"/>
      <c r="AX1" s="542"/>
      <c r="AY1" s="542"/>
      <c r="AZ1" s="542"/>
      <c r="BA1" s="542"/>
      <c r="BB1" s="542"/>
      <c r="BC1" s="542"/>
      <c r="BD1" s="542"/>
      <c r="BE1" s="542"/>
      <c r="BF1" s="542"/>
      <c r="BG1" s="542"/>
      <c r="BH1" s="542"/>
      <c r="BI1" s="542"/>
      <c r="BJ1" s="542"/>
      <c r="BK1" s="542"/>
      <c r="BL1" s="542"/>
      <c r="BM1" s="542"/>
      <c r="BN1" s="542"/>
      <c r="BO1" s="542"/>
      <c r="BP1" s="542"/>
      <c r="BQ1" s="542"/>
      <c r="BR1" s="542"/>
      <c r="BS1" s="542"/>
      <c r="BT1" s="542"/>
      <c r="BU1" s="542"/>
      <c r="BV1" s="542"/>
      <c r="BW1" s="542"/>
      <c r="BX1" s="542"/>
      <c r="BY1" s="542"/>
      <c r="BZ1" s="542"/>
      <c r="CA1" s="542"/>
      <c r="CB1" s="542"/>
      <c r="CC1" s="542"/>
      <c r="CD1" s="542"/>
      <c r="CE1" s="542"/>
      <c r="CF1" s="542"/>
      <c r="CG1" s="543" t="str">
        <f>AP1</f>
        <v>算出表別紙３</v>
      </c>
    </row>
    <row r="2" spans="1:85" ht="18" customHeight="1">
      <c r="A2" s="141"/>
      <c r="B2" s="141"/>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c r="AN2" s="141"/>
      <c r="AO2" s="141"/>
      <c r="AP2" s="222" t="str">
        <f>IF('様式第1_ZEH+_交付申請書'!$U$11="","",'様式第1_ZEH+_交付申請書'!$U$11&amp;"邸"&amp;'様式第1_ZEH+_交付申請書'!$V$8&amp;'様式第1_ZEH+_交付申請書'!$Y$8)</f>
        <v/>
      </c>
      <c r="AQ2" s="541"/>
      <c r="AR2" s="542"/>
      <c r="AS2" s="542"/>
      <c r="AT2" s="542"/>
      <c r="AU2" s="542"/>
      <c r="AV2" s="542"/>
      <c r="AW2" s="542"/>
      <c r="AX2" s="542"/>
      <c r="AY2" s="542"/>
      <c r="AZ2" s="542"/>
      <c r="BA2" s="542"/>
      <c r="BB2" s="542"/>
      <c r="BC2" s="542"/>
      <c r="BD2" s="542"/>
      <c r="BE2" s="542"/>
      <c r="BF2" s="542"/>
      <c r="BG2" s="542"/>
      <c r="BH2" s="542"/>
      <c r="BI2" s="542"/>
      <c r="BJ2" s="542"/>
      <c r="BK2" s="542"/>
      <c r="BL2" s="542"/>
      <c r="BM2" s="542"/>
      <c r="BN2" s="542"/>
      <c r="BO2" s="542"/>
      <c r="BP2" s="542"/>
      <c r="BQ2" s="542"/>
      <c r="BR2" s="542"/>
      <c r="BS2" s="542"/>
      <c r="BT2" s="542"/>
      <c r="BU2" s="542"/>
      <c r="BV2" s="542"/>
      <c r="BW2" s="542"/>
      <c r="BX2" s="542"/>
      <c r="BY2" s="542"/>
      <c r="BZ2" s="542"/>
      <c r="CA2" s="542"/>
      <c r="CB2" s="542"/>
      <c r="CC2" s="542"/>
      <c r="CD2" s="542"/>
      <c r="CE2" s="542"/>
      <c r="CF2" s="542"/>
      <c r="CG2" s="545" t="str">
        <f>'様式第1_ZEH+_交付申請書'!$BN$11 &amp; "邸" &amp; '様式第1_ZEH+_交付申請書'!$BO$8 &amp; '様式第1_ZEH+_交付申請書'!$BR$8</f>
        <v>低炭素　太郎邸0000000</v>
      </c>
    </row>
    <row r="3" spans="1:85" ht="19.5" customHeight="1">
      <c r="A3" s="1021" t="s">
        <v>118</v>
      </c>
      <c r="B3" s="917"/>
      <c r="C3" s="917"/>
      <c r="D3" s="917"/>
      <c r="E3" s="917"/>
      <c r="F3" s="917"/>
      <c r="G3" s="917"/>
      <c r="H3" s="917"/>
      <c r="I3" s="917"/>
      <c r="J3" s="917"/>
      <c r="K3" s="917"/>
      <c r="L3" s="917"/>
      <c r="M3" s="917"/>
      <c r="N3" s="917"/>
      <c r="O3" s="917"/>
      <c r="P3" s="917"/>
      <c r="Q3" s="917"/>
      <c r="R3" s="917"/>
      <c r="S3" s="917"/>
      <c r="T3" s="917"/>
      <c r="U3" s="917"/>
      <c r="V3" s="917"/>
      <c r="W3" s="917"/>
      <c r="X3" s="917"/>
      <c r="Y3" s="917"/>
      <c r="Z3" s="917"/>
      <c r="AA3" s="917"/>
      <c r="AB3" s="917"/>
      <c r="AC3" s="917"/>
      <c r="AD3" s="917"/>
      <c r="AE3" s="917"/>
      <c r="AF3" s="917"/>
      <c r="AG3" s="917"/>
      <c r="AH3" s="917"/>
      <c r="AI3" s="917"/>
      <c r="AJ3" s="917"/>
      <c r="AK3" s="917"/>
      <c r="AL3" s="917"/>
      <c r="AM3" s="917"/>
      <c r="AN3" s="917"/>
      <c r="AO3" s="917"/>
      <c r="AP3" s="917"/>
      <c r="AQ3" s="541"/>
      <c r="AR3" s="1041" t="s">
        <v>118</v>
      </c>
      <c r="AS3" s="891"/>
      <c r="AT3" s="891"/>
      <c r="AU3" s="891"/>
      <c r="AV3" s="891"/>
      <c r="AW3" s="891"/>
      <c r="AX3" s="891"/>
      <c r="AY3" s="891"/>
      <c r="AZ3" s="891"/>
      <c r="BA3" s="891"/>
      <c r="BB3" s="891"/>
      <c r="BC3" s="891"/>
      <c r="BD3" s="891"/>
      <c r="BE3" s="891"/>
      <c r="BF3" s="891"/>
      <c r="BG3" s="891"/>
      <c r="BH3" s="891"/>
      <c r="BI3" s="891"/>
      <c r="BJ3" s="891"/>
      <c r="BK3" s="891"/>
      <c r="BL3" s="891"/>
      <c r="BM3" s="891"/>
      <c r="BN3" s="891"/>
      <c r="BO3" s="891"/>
      <c r="BP3" s="891"/>
      <c r="BQ3" s="891"/>
      <c r="BR3" s="891"/>
      <c r="BS3" s="891"/>
      <c r="BT3" s="891"/>
      <c r="BU3" s="891"/>
      <c r="BV3" s="891"/>
      <c r="BW3" s="891"/>
      <c r="BX3" s="891"/>
      <c r="BY3" s="891"/>
      <c r="BZ3" s="891"/>
      <c r="CA3" s="891"/>
      <c r="CB3" s="891"/>
      <c r="CC3" s="891"/>
      <c r="CD3" s="891"/>
      <c r="CE3" s="891"/>
      <c r="CF3" s="891"/>
      <c r="CG3" s="891"/>
    </row>
    <row r="4" spans="1:85" ht="11.25" customHeight="1">
      <c r="A4" s="141" t="s">
        <v>119</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141"/>
      <c r="AP4" s="141"/>
      <c r="AQ4" s="541"/>
      <c r="AR4" s="542" t="str">
        <f>A4</f>
        <v>補助事業の名称</v>
      </c>
      <c r="AS4" s="542"/>
      <c r="AT4" s="542"/>
      <c r="AU4" s="542"/>
      <c r="AV4" s="542"/>
      <c r="AW4" s="542"/>
      <c r="AX4" s="542"/>
      <c r="AY4" s="542"/>
      <c r="AZ4" s="542"/>
      <c r="BA4" s="542"/>
      <c r="BB4" s="542"/>
      <c r="BC4" s="542"/>
      <c r="BD4" s="542"/>
      <c r="BE4" s="542"/>
      <c r="BF4" s="542"/>
      <c r="BG4" s="542"/>
      <c r="BH4" s="542"/>
      <c r="BI4" s="542"/>
      <c r="BJ4" s="542"/>
      <c r="BK4" s="542"/>
      <c r="BL4" s="542"/>
      <c r="BM4" s="542"/>
      <c r="BN4" s="542"/>
      <c r="BO4" s="542"/>
      <c r="BP4" s="542"/>
      <c r="BQ4" s="542"/>
      <c r="BR4" s="542"/>
      <c r="BS4" s="542"/>
      <c r="BT4" s="542"/>
      <c r="BU4" s="542"/>
      <c r="BV4" s="542"/>
      <c r="BW4" s="542"/>
      <c r="BX4" s="542"/>
      <c r="BY4" s="542"/>
      <c r="BZ4" s="542"/>
      <c r="CA4" s="542"/>
      <c r="CB4" s="542"/>
      <c r="CC4" s="542"/>
      <c r="CD4" s="542"/>
      <c r="CE4" s="542"/>
      <c r="CF4" s="542"/>
      <c r="CG4" s="542"/>
    </row>
    <row r="5" spans="1:85" ht="22.5" customHeight="1">
      <c r="A5" s="1120" t="str">
        <f>'様式第1_ZEH+_交付申請書'!補助事業名称</f>
        <v/>
      </c>
      <c r="B5" s="911"/>
      <c r="C5" s="911"/>
      <c r="D5" s="911"/>
      <c r="E5" s="911"/>
      <c r="F5" s="911"/>
      <c r="G5" s="911"/>
      <c r="H5" s="911"/>
      <c r="I5" s="911"/>
      <c r="J5" s="911"/>
      <c r="K5" s="911"/>
      <c r="L5" s="911"/>
      <c r="M5" s="911"/>
      <c r="N5" s="911"/>
      <c r="O5" s="911"/>
      <c r="P5" s="911"/>
      <c r="Q5" s="911"/>
      <c r="R5" s="911"/>
      <c r="S5" s="911"/>
      <c r="T5" s="911"/>
      <c r="U5" s="911"/>
      <c r="V5" s="911"/>
      <c r="W5" s="911"/>
      <c r="X5" s="911"/>
      <c r="Y5" s="911"/>
      <c r="Z5" s="911"/>
      <c r="AA5" s="911"/>
      <c r="AB5" s="911"/>
      <c r="AC5" s="911"/>
      <c r="AD5" s="911"/>
      <c r="AE5" s="911"/>
      <c r="AF5" s="911"/>
      <c r="AG5" s="911"/>
      <c r="AH5" s="911"/>
      <c r="AI5" s="911"/>
      <c r="AJ5" s="911"/>
      <c r="AK5" s="911"/>
      <c r="AL5" s="911"/>
      <c r="AM5" s="911"/>
      <c r="AN5" s="911"/>
      <c r="AO5" s="911"/>
      <c r="AP5" s="912"/>
      <c r="AQ5" s="541"/>
      <c r="AR5" s="1089" t="str">
        <f>'様式第1_ZEH+_交付申請書'!AV46</f>
        <v>低炭素　太郎邸　次世代ＺＥＨ＋実証事業</v>
      </c>
      <c r="AS5" s="885"/>
      <c r="AT5" s="885"/>
      <c r="AU5" s="885"/>
      <c r="AV5" s="885"/>
      <c r="AW5" s="885"/>
      <c r="AX5" s="885"/>
      <c r="AY5" s="885"/>
      <c r="AZ5" s="885"/>
      <c r="BA5" s="885"/>
      <c r="BB5" s="885"/>
      <c r="BC5" s="885"/>
      <c r="BD5" s="885"/>
      <c r="BE5" s="885"/>
      <c r="BF5" s="885"/>
      <c r="BG5" s="885"/>
      <c r="BH5" s="885"/>
      <c r="BI5" s="885"/>
      <c r="BJ5" s="885"/>
      <c r="BK5" s="885"/>
      <c r="BL5" s="885"/>
      <c r="BM5" s="885"/>
      <c r="BN5" s="885"/>
      <c r="BO5" s="885"/>
      <c r="BP5" s="885"/>
      <c r="BQ5" s="885"/>
      <c r="BR5" s="885"/>
      <c r="BS5" s="885"/>
      <c r="BT5" s="885"/>
      <c r="BU5" s="885"/>
      <c r="BV5" s="885"/>
      <c r="BW5" s="885"/>
      <c r="BX5" s="885"/>
      <c r="BY5" s="885"/>
      <c r="BZ5" s="885"/>
      <c r="CA5" s="885"/>
      <c r="CB5" s="885"/>
      <c r="CC5" s="885"/>
      <c r="CD5" s="885"/>
      <c r="CE5" s="885"/>
      <c r="CF5" s="885"/>
      <c r="CG5" s="886"/>
    </row>
    <row r="6" spans="1:85" ht="11.25" customHeight="1">
      <c r="A6" s="141" t="s">
        <v>120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541"/>
      <c r="AR6" s="542" t="str">
        <f>A6</f>
        <v>設備情報</v>
      </c>
      <c r="AS6" s="542"/>
      <c r="AT6" s="542"/>
      <c r="AU6" s="542"/>
      <c r="AV6" s="542"/>
      <c r="AW6" s="542"/>
      <c r="AX6" s="542"/>
      <c r="AY6" s="542"/>
      <c r="AZ6" s="542"/>
      <c r="BA6" s="542"/>
      <c r="BB6" s="542"/>
      <c r="BC6" s="542"/>
      <c r="BD6" s="542"/>
      <c r="BE6" s="542"/>
      <c r="BF6" s="542"/>
      <c r="BG6" s="542"/>
      <c r="BH6" s="542"/>
      <c r="BI6" s="542"/>
      <c r="BJ6" s="542"/>
      <c r="BK6" s="542"/>
      <c r="BL6" s="542"/>
      <c r="BM6" s="542"/>
      <c r="BN6" s="542"/>
      <c r="BO6" s="542"/>
      <c r="BP6" s="542"/>
      <c r="BQ6" s="542"/>
      <c r="BR6" s="542"/>
      <c r="BS6" s="542"/>
      <c r="BT6" s="542"/>
      <c r="BU6" s="542"/>
      <c r="BV6" s="542"/>
      <c r="BW6" s="542"/>
      <c r="BX6" s="542"/>
      <c r="BY6" s="542"/>
      <c r="BZ6" s="542"/>
      <c r="CA6" s="542"/>
      <c r="CB6" s="542"/>
      <c r="CC6" s="542"/>
      <c r="CD6" s="542"/>
      <c r="CE6" s="542"/>
      <c r="CF6" s="542"/>
      <c r="CG6" s="542"/>
    </row>
    <row r="7" spans="1:85" ht="22.5" customHeight="1">
      <c r="A7" s="1121" t="s">
        <v>56</v>
      </c>
      <c r="B7" s="908"/>
      <c r="C7" s="908"/>
      <c r="D7" s="908"/>
      <c r="E7" s="909"/>
      <c r="F7" s="1100"/>
      <c r="G7" s="921"/>
      <c r="H7" s="921"/>
      <c r="I7" s="921"/>
      <c r="J7" s="921"/>
      <c r="K7" s="921"/>
      <c r="L7" s="921"/>
      <c r="M7" s="921"/>
      <c r="N7" s="921"/>
      <c r="O7" s="921"/>
      <c r="P7" s="921"/>
      <c r="Q7" s="922"/>
      <c r="R7" s="1122" t="s">
        <v>408</v>
      </c>
      <c r="S7" s="908"/>
      <c r="T7" s="908"/>
      <c r="U7" s="908"/>
      <c r="V7" s="908"/>
      <c r="W7" s="908"/>
      <c r="X7" s="908"/>
      <c r="Y7" s="908"/>
      <c r="Z7" s="908"/>
      <c r="AA7" s="908"/>
      <c r="AB7" s="908"/>
      <c r="AC7" s="909"/>
      <c r="AD7" s="1123"/>
      <c r="AE7" s="921"/>
      <c r="AF7" s="921"/>
      <c r="AG7" s="921"/>
      <c r="AH7" s="921"/>
      <c r="AI7" s="921"/>
      <c r="AJ7" s="921"/>
      <c r="AK7" s="921"/>
      <c r="AL7" s="921"/>
      <c r="AM7" s="921"/>
      <c r="AN7" s="921"/>
      <c r="AO7" s="921"/>
      <c r="AP7" s="922"/>
      <c r="AQ7" s="541"/>
      <c r="AR7" s="1090" t="str">
        <f>A7</f>
        <v>メーカー名</v>
      </c>
      <c r="AS7" s="882"/>
      <c r="AT7" s="882"/>
      <c r="AU7" s="882"/>
      <c r="AV7" s="883"/>
      <c r="AW7" s="1091" t="s">
        <v>348</v>
      </c>
      <c r="AX7" s="1035"/>
      <c r="AY7" s="1035"/>
      <c r="AZ7" s="1035"/>
      <c r="BA7" s="1035"/>
      <c r="BB7" s="1035"/>
      <c r="BC7" s="1035"/>
      <c r="BD7" s="1035"/>
      <c r="BE7" s="1035"/>
      <c r="BF7" s="1035"/>
      <c r="BG7" s="1035"/>
      <c r="BH7" s="1036"/>
      <c r="BI7" s="1092" t="s">
        <v>269</v>
      </c>
      <c r="BJ7" s="885"/>
      <c r="BK7" s="885"/>
      <c r="BL7" s="885"/>
      <c r="BM7" s="885"/>
      <c r="BN7" s="885"/>
      <c r="BO7" s="885"/>
      <c r="BP7" s="885"/>
      <c r="BQ7" s="885"/>
      <c r="BR7" s="885"/>
      <c r="BS7" s="885"/>
      <c r="BT7" s="886"/>
      <c r="BU7" s="1093" t="s">
        <v>349</v>
      </c>
      <c r="BV7" s="1035"/>
      <c r="BW7" s="1035"/>
      <c r="BX7" s="1035"/>
      <c r="BY7" s="1035"/>
      <c r="BZ7" s="1035"/>
      <c r="CA7" s="1035"/>
      <c r="CB7" s="1035"/>
      <c r="CC7" s="1035"/>
      <c r="CD7" s="1035"/>
      <c r="CE7" s="1035"/>
      <c r="CF7" s="1035"/>
      <c r="CG7" s="1036"/>
    </row>
    <row r="8" spans="1:85" ht="22.5" customHeight="1">
      <c r="A8" s="1103" t="s">
        <v>121</v>
      </c>
      <c r="B8" s="1104"/>
      <c r="C8" s="1104"/>
      <c r="D8" s="1104"/>
      <c r="E8" s="1105"/>
      <c r="F8" s="1110" t="s">
        <v>311</v>
      </c>
      <c r="G8" s="1112" t="s">
        <v>122</v>
      </c>
      <c r="H8" s="1104"/>
      <c r="I8" s="1104"/>
      <c r="J8" s="1104"/>
      <c r="K8" s="1105"/>
      <c r="L8" s="1099" t="s">
        <v>123</v>
      </c>
      <c r="M8" s="908"/>
      <c r="N8" s="908"/>
      <c r="O8" s="908"/>
      <c r="P8" s="908"/>
      <c r="Q8" s="909"/>
      <c r="R8" s="1100"/>
      <c r="S8" s="921"/>
      <c r="T8" s="921"/>
      <c r="U8" s="921"/>
      <c r="V8" s="921"/>
      <c r="W8" s="922"/>
      <c r="X8" s="1099" t="s">
        <v>124</v>
      </c>
      <c r="Y8" s="908"/>
      <c r="Z8" s="908"/>
      <c r="AA8" s="908"/>
      <c r="AB8" s="908"/>
      <c r="AC8" s="909"/>
      <c r="AD8" s="1098"/>
      <c r="AE8" s="921"/>
      <c r="AF8" s="921"/>
      <c r="AG8" s="144" t="s">
        <v>9</v>
      </c>
      <c r="AH8" s="1116" t="s">
        <v>125</v>
      </c>
      <c r="AI8" s="1104"/>
      <c r="AJ8" s="1104"/>
      <c r="AK8" s="1105"/>
      <c r="AL8" s="1117"/>
      <c r="AM8" s="1000"/>
      <c r="AN8" s="1000"/>
      <c r="AO8" s="1000"/>
      <c r="AP8" s="145"/>
      <c r="AQ8" s="541"/>
      <c r="AR8" s="1057" t="str">
        <f>A8</f>
        <v>集熱方式</v>
      </c>
      <c r="AS8" s="1058"/>
      <c r="AT8" s="1058"/>
      <c r="AU8" s="1058"/>
      <c r="AV8" s="1059"/>
      <c r="AW8" s="1066" t="s">
        <v>347</v>
      </c>
      <c r="AX8" s="1068" t="s">
        <v>122</v>
      </c>
      <c r="AY8" s="1069"/>
      <c r="AZ8" s="1069"/>
      <c r="BA8" s="1069"/>
      <c r="BB8" s="1070"/>
      <c r="BC8" s="1051" t="str">
        <f>L8</f>
        <v>集熱パネル①品番</v>
      </c>
      <c r="BD8" s="885"/>
      <c r="BE8" s="885"/>
      <c r="BF8" s="885"/>
      <c r="BG8" s="885"/>
      <c r="BH8" s="886"/>
      <c r="BI8" s="1088" t="s">
        <v>350</v>
      </c>
      <c r="BJ8" s="1035"/>
      <c r="BK8" s="1035"/>
      <c r="BL8" s="1035"/>
      <c r="BM8" s="1035"/>
      <c r="BN8" s="1036"/>
      <c r="BO8" s="1051" t="str">
        <f>X8</f>
        <v>集熱パネル①枚数</v>
      </c>
      <c r="BP8" s="885"/>
      <c r="BQ8" s="885"/>
      <c r="BR8" s="885"/>
      <c r="BS8" s="885"/>
      <c r="BT8" s="886"/>
      <c r="BU8" s="1078">
        <v>3</v>
      </c>
      <c r="BV8" s="1035"/>
      <c r="BW8" s="1035"/>
      <c r="BX8" s="546" t="s">
        <v>9</v>
      </c>
      <c r="BY8" s="1079" t="str">
        <f>AH8</f>
        <v>集熱パネル
総面積</v>
      </c>
      <c r="BZ8" s="1069"/>
      <c r="CA8" s="1069"/>
      <c r="CB8" s="1070"/>
      <c r="CC8" s="1083">
        <v>6</v>
      </c>
      <c r="CD8" s="1084"/>
      <c r="CE8" s="1084"/>
      <c r="CF8" s="1084"/>
      <c r="CG8" s="547"/>
    </row>
    <row r="9" spans="1:85" ht="22.5" customHeight="1">
      <c r="A9" s="1027"/>
      <c r="B9" s="984"/>
      <c r="C9" s="984"/>
      <c r="D9" s="984"/>
      <c r="E9" s="1106"/>
      <c r="F9" s="1111"/>
      <c r="G9" s="917"/>
      <c r="H9" s="917"/>
      <c r="I9" s="917"/>
      <c r="J9" s="917"/>
      <c r="K9" s="1106"/>
      <c r="L9" s="1099" t="s">
        <v>126</v>
      </c>
      <c r="M9" s="908"/>
      <c r="N9" s="908"/>
      <c r="O9" s="908"/>
      <c r="P9" s="908"/>
      <c r="Q9" s="909"/>
      <c r="R9" s="1100"/>
      <c r="S9" s="921"/>
      <c r="T9" s="921"/>
      <c r="U9" s="921"/>
      <c r="V9" s="921"/>
      <c r="W9" s="922"/>
      <c r="X9" s="1099" t="s">
        <v>127</v>
      </c>
      <c r="Y9" s="908"/>
      <c r="Z9" s="908"/>
      <c r="AA9" s="908"/>
      <c r="AB9" s="908"/>
      <c r="AC9" s="909"/>
      <c r="AD9" s="1098"/>
      <c r="AE9" s="921"/>
      <c r="AF9" s="921"/>
      <c r="AG9" s="144" t="s">
        <v>9</v>
      </c>
      <c r="AH9" s="1027"/>
      <c r="AI9" s="984"/>
      <c r="AJ9" s="984"/>
      <c r="AK9" s="1106"/>
      <c r="AL9" s="1118"/>
      <c r="AM9" s="1119"/>
      <c r="AN9" s="1119"/>
      <c r="AO9" s="1118"/>
      <c r="AP9" s="146" t="s">
        <v>128</v>
      </c>
      <c r="AQ9" s="541"/>
      <c r="AR9" s="1060"/>
      <c r="AS9" s="1061"/>
      <c r="AT9" s="1061"/>
      <c r="AU9" s="1061"/>
      <c r="AV9" s="1062"/>
      <c r="AW9" s="1067"/>
      <c r="AX9" s="891"/>
      <c r="AY9" s="891"/>
      <c r="AZ9" s="891"/>
      <c r="BA9" s="891"/>
      <c r="BB9" s="1071"/>
      <c r="BC9" s="1051" t="str">
        <f t="shared" ref="BC9:BC11" si="0">L9</f>
        <v>集熱パネル②品番</v>
      </c>
      <c r="BD9" s="885"/>
      <c r="BE9" s="885"/>
      <c r="BF9" s="885"/>
      <c r="BG9" s="885"/>
      <c r="BH9" s="886"/>
      <c r="BI9" s="1076"/>
      <c r="BJ9" s="1053"/>
      <c r="BK9" s="1053"/>
      <c r="BL9" s="1053"/>
      <c r="BM9" s="1053"/>
      <c r="BN9" s="1077"/>
      <c r="BO9" s="1051" t="str">
        <f t="shared" ref="BO9:BO11" si="1">X9</f>
        <v>集熱パネル②枚数</v>
      </c>
      <c r="BP9" s="885"/>
      <c r="BQ9" s="885"/>
      <c r="BR9" s="885"/>
      <c r="BS9" s="885"/>
      <c r="BT9" s="886"/>
      <c r="BU9" s="1087"/>
      <c r="BV9" s="1053"/>
      <c r="BW9" s="1053"/>
      <c r="BX9" s="546" t="s">
        <v>9</v>
      </c>
      <c r="BY9" s="1080"/>
      <c r="BZ9" s="1081"/>
      <c r="CA9" s="1081"/>
      <c r="CB9" s="1071"/>
      <c r="CC9" s="1085"/>
      <c r="CD9" s="1085"/>
      <c r="CE9" s="1085"/>
      <c r="CF9" s="1085"/>
      <c r="CG9" s="548" t="s">
        <v>128</v>
      </c>
    </row>
    <row r="10" spans="1:85" ht="22.5" customHeight="1">
      <c r="A10" s="1027"/>
      <c r="B10" s="984"/>
      <c r="C10" s="984"/>
      <c r="D10" s="984"/>
      <c r="E10" s="1106"/>
      <c r="F10" s="1113" t="s">
        <v>311</v>
      </c>
      <c r="G10" s="1115" t="s">
        <v>129</v>
      </c>
      <c r="H10" s="917"/>
      <c r="I10" s="917"/>
      <c r="J10" s="917"/>
      <c r="K10" s="1106"/>
      <c r="L10" s="1099" t="s">
        <v>130</v>
      </c>
      <c r="M10" s="908"/>
      <c r="N10" s="908"/>
      <c r="O10" s="908"/>
      <c r="P10" s="908"/>
      <c r="Q10" s="909"/>
      <c r="R10" s="1100"/>
      <c r="S10" s="921"/>
      <c r="T10" s="921"/>
      <c r="U10" s="921"/>
      <c r="V10" s="921"/>
      <c r="W10" s="922"/>
      <c r="X10" s="1099" t="s">
        <v>131</v>
      </c>
      <c r="Y10" s="908"/>
      <c r="Z10" s="908"/>
      <c r="AA10" s="908"/>
      <c r="AB10" s="908"/>
      <c r="AC10" s="909"/>
      <c r="AD10" s="1098"/>
      <c r="AE10" s="921"/>
      <c r="AF10" s="921"/>
      <c r="AG10" s="144" t="s">
        <v>9</v>
      </c>
      <c r="AH10" s="1107"/>
      <c r="AI10" s="1108"/>
      <c r="AJ10" s="1108"/>
      <c r="AK10" s="1109"/>
      <c r="AL10" s="1003"/>
      <c r="AM10" s="1003"/>
      <c r="AN10" s="1003"/>
      <c r="AO10" s="1003"/>
      <c r="AP10" s="147"/>
      <c r="AQ10" s="541"/>
      <c r="AR10" s="1060"/>
      <c r="AS10" s="1061"/>
      <c r="AT10" s="1061"/>
      <c r="AU10" s="1061"/>
      <c r="AV10" s="1062"/>
      <c r="AW10" s="1067" t="s">
        <v>311</v>
      </c>
      <c r="AX10" s="1073" t="s">
        <v>129</v>
      </c>
      <c r="AY10" s="891"/>
      <c r="AZ10" s="891"/>
      <c r="BA10" s="891"/>
      <c r="BB10" s="1071"/>
      <c r="BC10" s="1051" t="str">
        <f t="shared" si="0"/>
        <v>集熱パネル③品番</v>
      </c>
      <c r="BD10" s="885"/>
      <c r="BE10" s="885"/>
      <c r="BF10" s="885"/>
      <c r="BG10" s="885"/>
      <c r="BH10" s="886"/>
      <c r="BI10" s="1076"/>
      <c r="BJ10" s="1053"/>
      <c r="BK10" s="1053"/>
      <c r="BL10" s="1053"/>
      <c r="BM10" s="1053"/>
      <c r="BN10" s="1077"/>
      <c r="BO10" s="1051" t="str">
        <f t="shared" si="1"/>
        <v>集熱パネル③枚数</v>
      </c>
      <c r="BP10" s="885"/>
      <c r="BQ10" s="885"/>
      <c r="BR10" s="885"/>
      <c r="BS10" s="885"/>
      <c r="BT10" s="886"/>
      <c r="BU10" s="1087"/>
      <c r="BV10" s="1053"/>
      <c r="BW10" s="1053"/>
      <c r="BX10" s="546" t="s">
        <v>9</v>
      </c>
      <c r="BY10" s="1082"/>
      <c r="BZ10" s="1074"/>
      <c r="CA10" s="1074"/>
      <c r="CB10" s="1075"/>
      <c r="CC10" s="1086"/>
      <c r="CD10" s="1086"/>
      <c r="CE10" s="1086"/>
      <c r="CF10" s="1086"/>
      <c r="CG10" s="549"/>
    </row>
    <row r="11" spans="1:85" ht="22.5" customHeight="1">
      <c r="A11" s="1107"/>
      <c r="B11" s="1108"/>
      <c r="C11" s="1108"/>
      <c r="D11" s="1108"/>
      <c r="E11" s="1109"/>
      <c r="F11" s="1114"/>
      <c r="G11" s="1108"/>
      <c r="H11" s="1108"/>
      <c r="I11" s="1108"/>
      <c r="J11" s="1108"/>
      <c r="K11" s="1109"/>
      <c r="L11" s="1099" t="s">
        <v>132</v>
      </c>
      <c r="M11" s="908"/>
      <c r="N11" s="908"/>
      <c r="O11" s="908"/>
      <c r="P11" s="908"/>
      <c r="Q11" s="909"/>
      <c r="R11" s="1100"/>
      <c r="S11" s="921"/>
      <c r="T11" s="921"/>
      <c r="U11" s="921"/>
      <c r="V11" s="921"/>
      <c r="W11" s="922"/>
      <c r="X11" s="1099" t="s">
        <v>133</v>
      </c>
      <c r="Y11" s="908"/>
      <c r="Z11" s="908"/>
      <c r="AA11" s="908"/>
      <c r="AB11" s="908"/>
      <c r="AC11" s="909"/>
      <c r="AD11" s="1101"/>
      <c r="AE11" s="921"/>
      <c r="AF11" s="921"/>
      <c r="AG11" s="921"/>
      <c r="AH11" s="921"/>
      <c r="AI11" s="921"/>
      <c r="AJ11" s="921"/>
      <c r="AK11" s="921"/>
      <c r="AL11" s="921"/>
      <c r="AM11" s="921"/>
      <c r="AN11" s="921"/>
      <c r="AO11" s="1102" t="s">
        <v>134</v>
      </c>
      <c r="AP11" s="909"/>
      <c r="AQ11" s="541"/>
      <c r="AR11" s="1063"/>
      <c r="AS11" s="1064"/>
      <c r="AT11" s="1064"/>
      <c r="AU11" s="1064"/>
      <c r="AV11" s="1065"/>
      <c r="AW11" s="1072"/>
      <c r="AX11" s="1074"/>
      <c r="AY11" s="1074"/>
      <c r="AZ11" s="1074"/>
      <c r="BA11" s="1074"/>
      <c r="BB11" s="1075"/>
      <c r="BC11" s="1051" t="str">
        <f t="shared" si="0"/>
        <v>貯湯タンク品番</v>
      </c>
      <c r="BD11" s="885"/>
      <c r="BE11" s="885"/>
      <c r="BF11" s="885"/>
      <c r="BG11" s="885"/>
      <c r="BH11" s="886"/>
      <c r="BI11" s="1076"/>
      <c r="BJ11" s="1053"/>
      <c r="BK11" s="1053"/>
      <c r="BL11" s="1053"/>
      <c r="BM11" s="1053"/>
      <c r="BN11" s="1077"/>
      <c r="BO11" s="1051" t="str">
        <f t="shared" si="1"/>
        <v>タンク容量</v>
      </c>
      <c r="BP11" s="885"/>
      <c r="BQ11" s="885"/>
      <c r="BR11" s="885"/>
      <c r="BS11" s="885"/>
      <c r="BT11" s="886"/>
      <c r="BU11" s="1052"/>
      <c r="BV11" s="1053"/>
      <c r="BW11" s="1053"/>
      <c r="BX11" s="1053"/>
      <c r="BY11" s="1053"/>
      <c r="BZ11" s="1053"/>
      <c r="CA11" s="1053"/>
      <c r="CB11" s="1053"/>
      <c r="CC11" s="1053"/>
      <c r="CD11" s="1053"/>
      <c r="CE11" s="1053"/>
      <c r="CF11" s="1054" t="s">
        <v>134</v>
      </c>
      <c r="CG11" s="886"/>
    </row>
    <row r="12" spans="1:85" ht="10.5" customHeight="1">
      <c r="A12" s="141"/>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541"/>
      <c r="AR12" s="542"/>
      <c r="AS12" s="542"/>
      <c r="AT12" s="542"/>
      <c r="AU12" s="542"/>
      <c r="AV12" s="542"/>
      <c r="AW12" s="542"/>
      <c r="AX12" s="542"/>
      <c r="AY12" s="542"/>
      <c r="AZ12" s="542"/>
      <c r="BA12" s="542"/>
      <c r="BB12" s="542"/>
      <c r="BC12" s="542"/>
      <c r="BD12" s="542"/>
      <c r="BE12" s="542"/>
      <c r="BF12" s="542"/>
      <c r="BG12" s="542"/>
      <c r="BH12" s="542"/>
      <c r="BI12" s="542"/>
      <c r="BJ12" s="542"/>
      <c r="BK12" s="542"/>
      <c r="BL12" s="542"/>
      <c r="BM12" s="542"/>
      <c r="BN12" s="542"/>
      <c r="BO12" s="542"/>
      <c r="BP12" s="542"/>
      <c r="BQ12" s="542"/>
      <c r="BR12" s="542"/>
      <c r="BS12" s="542"/>
      <c r="BT12" s="542"/>
      <c r="BU12" s="542"/>
      <c r="BV12" s="542"/>
      <c r="BW12" s="542"/>
      <c r="BX12" s="542"/>
      <c r="BY12" s="542"/>
      <c r="BZ12" s="542"/>
      <c r="CA12" s="542"/>
      <c r="CB12" s="542"/>
      <c r="CC12" s="542"/>
      <c r="CD12" s="542"/>
      <c r="CE12" s="542"/>
      <c r="CF12" s="542"/>
      <c r="CG12" s="542"/>
    </row>
    <row r="13" spans="1:85" ht="10.5" customHeight="1">
      <c r="A13" s="148"/>
      <c r="B13" s="148"/>
      <c r="C13" s="148"/>
      <c r="D13" s="148"/>
      <c r="E13" s="148"/>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541"/>
      <c r="AR13" s="550"/>
      <c r="AS13" s="550"/>
      <c r="AT13" s="550"/>
      <c r="AU13" s="550"/>
      <c r="AV13" s="550"/>
      <c r="AW13" s="542"/>
      <c r="AX13" s="542"/>
      <c r="AY13" s="542"/>
      <c r="AZ13" s="542"/>
      <c r="BA13" s="542"/>
      <c r="BB13" s="542"/>
      <c r="BC13" s="542"/>
      <c r="BD13" s="542"/>
      <c r="BE13" s="542"/>
      <c r="BF13" s="542"/>
      <c r="BG13" s="542"/>
      <c r="BH13" s="542"/>
      <c r="BI13" s="542"/>
      <c r="BJ13" s="542"/>
      <c r="BK13" s="542"/>
      <c r="BL13" s="542"/>
      <c r="BM13" s="542"/>
      <c r="BN13" s="542"/>
      <c r="BO13" s="542"/>
      <c r="BP13" s="542"/>
      <c r="BQ13" s="542"/>
      <c r="BR13" s="542"/>
      <c r="BS13" s="542"/>
      <c r="BT13" s="542"/>
      <c r="BU13" s="542"/>
      <c r="BV13" s="542"/>
      <c r="BW13" s="542"/>
      <c r="BX13" s="542"/>
      <c r="BY13" s="542"/>
      <c r="BZ13" s="542"/>
      <c r="CA13" s="542"/>
      <c r="CB13" s="542"/>
      <c r="CC13" s="542"/>
      <c r="CD13" s="542"/>
      <c r="CE13" s="542"/>
      <c r="CF13" s="542"/>
      <c r="CG13" s="542"/>
    </row>
    <row r="14" spans="1:85" ht="35.25" customHeight="1">
      <c r="A14" s="1094" t="s">
        <v>410</v>
      </c>
      <c r="B14" s="908"/>
      <c r="C14" s="908"/>
      <c r="D14" s="908"/>
      <c r="E14" s="908"/>
      <c r="F14" s="908"/>
      <c r="G14" s="908"/>
      <c r="H14" s="908"/>
      <c r="I14" s="908"/>
      <c r="J14" s="908"/>
      <c r="K14" s="908"/>
      <c r="L14" s="908"/>
      <c r="M14" s="908"/>
      <c r="N14" s="908"/>
      <c r="O14" s="908"/>
      <c r="P14" s="908"/>
      <c r="Q14" s="909"/>
      <c r="R14" s="1095"/>
      <c r="S14" s="921"/>
      <c r="T14" s="921"/>
      <c r="U14" s="921"/>
      <c r="V14" s="921"/>
      <c r="W14" s="921"/>
      <c r="X14" s="921"/>
      <c r="Y14" s="921"/>
      <c r="Z14" s="921"/>
      <c r="AA14" s="921"/>
      <c r="AB14" s="921"/>
      <c r="AC14" s="921"/>
      <c r="AD14" s="921"/>
      <c r="AE14" s="922"/>
      <c r="AF14" s="141" t="s">
        <v>30</v>
      </c>
      <c r="AG14" s="141"/>
      <c r="AH14" s="141"/>
      <c r="AI14" s="141"/>
      <c r="AJ14" s="141"/>
      <c r="AK14" s="141"/>
      <c r="AL14" s="141"/>
      <c r="AM14" s="141"/>
      <c r="AN14" s="141"/>
      <c r="AO14" s="141"/>
      <c r="AP14" s="141"/>
      <c r="AQ14" s="541"/>
      <c r="AR14" s="1055" t="str">
        <f>A14</f>
        <v>太陽熱利用温水システム
導入補助金申請額</v>
      </c>
      <c r="AS14" s="882"/>
      <c r="AT14" s="882"/>
      <c r="AU14" s="882"/>
      <c r="AV14" s="882"/>
      <c r="AW14" s="882"/>
      <c r="AX14" s="882"/>
      <c r="AY14" s="882"/>
      <c r="AZ14" s="882"/>
      <c r="BA14" s="882"/>
      <c r="BB14" s="882"/>
      <c r="BC14" s="882"/>
      <c r="BD14" s="882"/>
      <c r="BE14" s="882"/>
      <c r="BF14" s="882"/>
      <c r="BG14" s="882"/>
      <c r="BH14" s="883"/>
      <c r="BI14" s="1056">
        <v>170000</v>
      </c>
      <c r="BJ14" s="1035"/>
      <c r="BK14" s="1035"/>
      <c r="BL14" s="1035"/>
      <c r="BM14" s="1035"/>
      <c r="BN14" s="1035"/>
      <c r="BO14" s="1035"/>
      <c r="BP14" s="1035"/>
      <c r="BQ14" s="1035"/>
      <c r="BR14" s="1035"/>
      <c r="BS14" s="1035"/>
      <c r="BT14" s="1035"/>
      <c r="BU14" s="1035"/>
      <c r="BV14" s="1036"/>
      <c r="BW14" s="542" t="s">
        <v>30</v>
      </c>
      <c r="BX14" s="542"/>
      <c r="BY14" s="542"/>
      <c r="BZ14" s="542"/>
      <c r="CA14" s="542"/>
      <c r="CB14" s="542"/>
      <c r="CC14" s="542"/>
      <c r="CD14" s="542"/>
      <c r="CE14" s="542"/>
      <c r="CF14" s="542"/>
      <c r="CG14" s="542"/>
    </row>
    <row r="15" spans="1:85" ht="10.5" customHeight="1">
      <c r="A15" s="149"/>
      <c r="B15" s="149"/>
      <c r="C15" s="149"/>
      <c r="D15" s="149"/>
      <c r="E15" s="149"/>
      <c r="F15" s="149"/>
      <c r="G15" s="149"/>
      <c r="H15" s="149"/>
      <c r="I15" s="149"/>
      <c r="J15" s="149"/>
      <c r="K15" s="149"/>
      <c r="L15" s="149"/>
      <c r="M15" s="149"/>
      <c r="N15" s="149"/>
      <c r="O15" s="149"/>
      <c r="P15" s="149"/>
      <c r="Q15" s="149"/>
      <c r="R15" s="150"/>
      <c r="S15" s="150"/>
      <c r="T15" s="150"/>
      <c r="U15" s="150"/>
      <c r="V15" s="150"/>
      <c r="W15" s="150"/>
      <c r="X15" s="150"/>
      <c r="Y15" s="150"/>
      <c r="Z15" s="150"/>
      <c r="AA15" s="150"/>
      <c r="AB15" s="150"/>
      <c r="AC15" s="150"/>
      <c r="AD15" s="150"/>
      <c r="AE15" s="150"/>
      <c r="AF15" s="141"/>
      <c r="AG15" s="141"/>
      <c r="AH15" s="141"/>
      <c r="AI15" s="141"/>
      <c r="AJ15" s="141"/>
      <c r="AK15" s="141"/>
      <c r="AL15" s="141"/>
      <c r="AM15" s="141"/>
      <c r="AN15" s="141"/>
      <c r="AO15" s="141"/>
      <c r="AP15" s="141"/>
      <c r="AQ15" s="541"/>
      <c r="AR15" s="551"/>
      <c r="AS15" s="551"/>
      <c r="AT15" s="551"/>
      <c r="AU15" s="551"/>
      <c r="AV15" s="551"/>
      <c r="AW15" s="551"/>
      <c r="AX15" s="551"/>
      <c r="AY15" s="551"/>
      <c r="AZ15" s="551"/>
      <c r="BA15" s="551"/>
      <c r="BB15" s="551"/>
      <c r="BC15" s="551"/>
      <c r="BD15" s="551"/>
      <c r="BE15" s="551"/>
      <c r="BF15" s="551"/>
      <c r="BG15" s="551"/>
      <c r="BH15" s="551"/>
      <c r="BI15" s="552"/>
      <c r="BJ15" s="552"/>
      <c r="BK15" s="552"/>
      <c r="BL15" s="552"/>
      <c r="BM15" s="552"/>
      <c r="BN15" s="552"/>
      <c r="BO15" s="552"/>
      <c r="BP15" s="552"/>
      <c r="BQ15" s="552"/>
      <c r="BR15" s="552"/>
      <c r="BS15" s="552"/>
      <c r="BT15" s="552"/>
      <c r="BU15" s="552"/>
      <c r="BV15" s="552"/>
      <c r="BW15" s="542"/>
      <c r="BX15" s="542"/>
      <c r="BY15" s="542"/>
      <c r="BZ15" s="542"/>
      <c r="CA15" s="542"/>
      <c r="CB15" s="542"/>
      <c r="CC15" s="542"/>
      <c r="CD15" s="542"/>
      <c r="CE15" s="542"/>
      <c r="CF15" s="542"/>
      <c r="CG15" s="542"/>
    </row>
    <row r="16" spans="1:85" ht="18.75" customHeight="1">
      <c r="A16" s="151" t="s">
        <v>136</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541"/>
      <c r="AR16" s="448" t="str">
        <f>A16</f>
        <v>・システム構成図（別紙でも可）</v>
      </c>
      <c r="AS16" s="542"/>
      <c r="AT16" s="542"/>
      <c r="AU16" s="542"/>
      <c r="AV16" s="542"/>
      <c r="AW16" s="542"/>
      <c r="AX16" s="542"/>
      <c r="AY16" s="542"/>
      <c r="AZ16" s="542"/>
      <c r="BA16" s="542"/>
      <c r="BB16" s="542"/>
      <c r="BC16" s="542"/>
      <c r="BD16" s="542"/>
      <c r="BE16" s="542"/>
      <c r="BF16" s="542"/>
      <c r="BG16" s="542"/>
      <c r="BH16" s="542"/>
      <c r="BI16" s="542"/>
      <c r="BJ16" s="542"/>
      <c r="BK16" s="542"/>
      <c r="BL16" s="542"/>
      <c r="BM16" s="542"/>
      <c r="BN16" s="542"/>
      <c r="BO16" s="542"/>
      <c r="BP16" s="542"/>
      <c r="BQ16" s="542"/>
      <c r="BR16" s="542"/>
      <c r="BS16" s="542"/>
      <c r="BT16" s="542"/>
      <c r="BU16" s="542"/>
      <c r="BV16" s="542"/>
      <c r="BW16" s="542"/>
      <c r="BX16" s="542"/>
      <c r="BY16" s="542"/>
      <c r="BZ16" s="542"/>
      <c r="CA16" s="542"/>
      <c r="CB16" s="542"/>
      <c r="CC16" s="542"/>
      <c r="CD16" s="542"/>
      <c r="CE16" s="542"/>
      <c r="CF16" s="542"/>
      <c r="CG16" s="542"/>
    </row>
    <row r="17" spans="1:85" ht="11.25" customHeight="1">
      <c r="A17" s="141"/>
      <c r="B17" s="141" t="s">
        <v>137</v>
      </c>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541"/>
      <c r="AR17" s="542"/>
      <c r="AS17" s="542" t="str">
        <f>B17</f>
        <v>イラストや構成図を用いて、システム全体を表現する。</v>
      </c>
      <c r="AT17" s="542"/>
      <c r="AU17" s="542"/>
      <c r="AV17" s="542"/>
      <c r="AW17" s="542"/>
      <c r="AX17" s="542"/>
      <c r="AY17" s="542"/>
      <c r="AZ17" s="542"/>
      <c r="BA17" s="542"/>
      <c r="BB17" s="542"/>
      <c r="BC17" s="542"/>
      <c r="BD17" s="542"/>
      <c r="BE17" s="542"/>
      <c r="BF17" s="542"/>
      <c r="BG17" s="542"/>
      <c r="BH17" s="542"/>
      <c r="BI17" s="542"/>
      <c r="BJ17" s="542"/>
      <c r="BK17" s="542"/>
      <c r="BL17" s="542"/>
      <c r="BM17" s="542"/>
      <c r="BN17" s="542"/>
      <c r="BO17" s="542"/>
      <c r="BP17" s="542"/>
      <c r="BQ17" s="542"/>
      <c r="BR17" s="542"/>
      <c r="BS17" s="542"/>
      <c r="BT17" s="542"/>
      <c r="BU17" s="542"/>
      <c r="BV17" s="542"/>
      <c r="BW17" s="542"/>
      <c r="BX17" s="542"/>
      <c r="BY17" s="542"/>
      <c r="BZ17" s="542"/>
      <c r="CA17" s="542"/>
      <c r="CB17" s="542"/>
      <c r="CC17" s="542"/>
      <c r="CD17" s="542"/>
      <c r="CE17" s="542"/>
      <c r="CF17" s="542"/>
      <c r="CG17" s="542"/>
    </row>
    <row r="18" spans="1:85" ht="11.25" customHeight="1">
      <c r="A18" s="141"/>
      <c r="B18" s="141" t="s">
        <v>138</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541"/>
      <c r="AR18" s="542"/>
      <c r="AS18" s="542" t="str">
        <f>B18</f>
        <v>集熱パネル、貯湯タンクを記載する。</v>
      </c>
      <c r="AT18" s="542"/>
      <c r="AU18" s="542"/>
      <c r="AV18" s="542"/>
      <c r="AW18" s="542"/>
      <c r="AX18" s="542"/>
      <c r="AY18" s="542"/>
      <c r="AZ18" s="542"/>
      <c r="BA18" s="542"/>
      <c r="BB18" s="542"/>
      <c r="BC18" s="542"/>
      <c r="BD18" s="542"/>
      <c r="BE18" s="542"/>
      <c r="BF18" s="542"/>
      <c r="BG18" s="542"/>
      <c r="BH18" s="542"/>
      <c r="BI18" s="542"/>
      <c r="BJ18" s="542"/>
      <c r="BK18" s="542"/>
      <c r="BL18" s="542"/>
      <c r="BM18" s="542"/>
      <c r="BN18" s="542"/>
      <c r="BO18" s="542"/>
      <c r="BP18" s="542"/>
      <c r="BQ18" s="542"/>
      <c r="BR18" s="542"/>
      <c r="BS18" s="542"/>
      <c r="BT18" s="542"/>
      <c r="BU18" s="542"/>
      <c r="BV18" s="542"/>
      <c r="BW18" s="542"/>
      <c r="BX18" s="542"/>
      <c r="BY18" s="542"/>
      <c r="BZ18" s="542"/>
      <c r="CA18" s="542"/>
      <c r="CB18" s="542"/>
      <c r="CC18" s="542"/>
      <c r="CD18" s="542"/>
      <c r="CE18" s="542"/>
      <c r="CF18" s="542"/>
      <c r="CG18" s="542"/>
    </row>
    <row r="19" spans="1:85" ht="11.25" customHeight="1">
      <c r="A19" s="141"/>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541"/>
      <c r="AR19" s="542"/>
      <c r="AS19" s="542"/>
      <c r="AT19" s="542"/>
      <c r="AU19" s="542"/>
      <c r="AV19" s="542"/>
      <c r="AW19" s="542"/>
      <c r="AX19" s="542"/>
      <c r="AY19" s="542"/>
      <c r="AZ19" s="542"/>
      <c r="BA19" s="542"/>
      <c r="BB19" s="542"/>
      <c r="BC19" s="542"/>
      <c r="BD19" s="542"/>
      <c r="BE19" s="542"/>
      <c r="BF19" s="542"/>
      <c r="BG19" s="542"/>
      <c r="BH19" s="542"/>
      <c r="BI19" s="542"/>
      <c r="BJ19" s="542"/>
      <c r="BK19" s="542"/>
      <c r="BL19" s="542"/>
      <c r="BM19" s="542"/>
      <c r="BN19" s="542"/>
      <c r="BO19" s="542"/>
      <c r="BP19" s="542"/>
      <c r="BQ19" s="542"/>
      <c r="BR19" s="542"/>
      <c r="BS19" s="542"/>
      <c r="BT19" s="542"/>
      <c r="BU19" s="542"/>
      <c r="BV19" s="542"/>
      <c r="BW19" s="542"/>
      <c r="BX19" s="542"/>
      <c r="BY19" s="542"/>
      <c r="BZ19" s="542"/>
      <c r="CA19" s="542"/>
      <c r="CB19" s="542"/>
      <c r="CC19" s="542"/>
      <c r="CD19" s="542"/>
      <c r="CE19" s="542"/>
      <c r="CF19" s="542"/>
      <c r="CG19" s="542"/>
    </row>
    <row r="20" spans="1:85" ht="11.25" customHeight="1">
      <c r="A20" s="216"/>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c r="AN20" s="217"/>
      <c r="AO20" s="217"/>
      <c r="AP20" s="212"/>
      <c r="AQ20" s="541"/>
      <c r="AR20" s="553"/>
      <c r="AS20" s="554"/>
      <c r="AT20" s="554"/>
      <c r="AU20" s="554"/>
      <c r="AV20" s="554"/>
      <c r="AW20" s="554"/>
      <c r="AX20" s="554"/>
      <c r="AY20" s="554"/>
      <c r="AZ20" s="554"/>
      <c r="BA20" s="554"/>
      <c r="BB20" s="554"/>
      <c r="BC20" s="554"/>
      <c r="BD20" s="554"/>
      <c r="BE20" s="554"/>
      <c r="BF20" s="554"/>
      <c r="BG20" s="554"/>
      <c r="BH20" s="554"/>
      <c r="BI20" s="554"/>
      <c r="BJ20" s="554"/>
      <c r="BK20" s="554"/>
      <c r="BL20" s="554"/>
      <c r="BM20" s="554"/>
      <c r="BN20" s="554"/>
      <c r="BO20" s="554"/>
      <c r="BP20" s="554"/>
      <c r="BQ20" s="554"/>
      <c r="BR20" s="554"/>
      <c r="BS20" s="554"/>
      <c r="BT20" s="554"/>
      <c r="BU20" s="554"/>
      <c r="BV20" s="554"/>
      <c r="BW20" s="554"/>
      <c r="BX20" s="554"/>
      <c r="BY20" s="554"/>
      <c r="BZ20" s="554"/>
      <c r="CA20" s="554"/>
      <c r="CB20" s="554"/>
      <c r="CC20" s="554"/>
      <c r="CD20" s="554"/>
      <c r="CE20" s="554"/>
      <c r="CF20" s="554"/>
      <c r="CG20" s="555"/>
    </row>
    <row r="21" spans="1:85" ht="11.25" customHeight="1">
      <c r="A21" s="218"/>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3"/>
      <c r="AQ21" s="541"/>
      <c r="AR21" s="556"/>
      <c r="AS21" s="557"/>
      <c r="AT21" s="557"/>
      <c r="AU21" s="557"/>
      <c r="AV21" s="557"/>
      <c r="AW21" s="557"/>
      <c r="AX21" s="557"/>
      <c r="AY21" s="557"/>
      <c r="AZ21" s="557"/>
      <c r="BA21" s="557"/>
      <c r="BB21" s="557"/>
      <c r="BC21" s="557"/>
      <c r="BD21" s="557"/>
      <c r="BE21" s="557"/>
      <c r="BF21" s="557"/>
      <c r="BG21" s="557"/>
      <c r="BH21" s="557"/>
      <c r="BI21" s="557"/>
      <c r="BJ21" s="557"/>
      <c r="BK21" s="557"/>
      <c r="BL21" s="557"/>
      <c r="BM21" s="557"/>
      <c r="BN21" s="557"/>
      <c r="BO21" s="557"/>
      <c r="BP21" s="557"/>
      <c r="BQ21" s="557"/>
      <c r="BR21" s="557"/>
      <c r="BS21" s="557"/>
      <c r="BT21" s="557"/>
      <c r="BU21" s="557"/>
      <c r="BV21" s="557"/>
      <c r="BW21" s="557"/>
      <c r="BX21" s="557"/>
      <c r="BY21" s="557"/>
      <c r="BZ21" s="557"/>
      <c r="CA21" s="557"/>
      <c r="CB21" s="557"/>
      <c r="CC21" s="557"/>
      <c r="CD21" s="557"/>
      <c r="CE21" s="557"/>
      <c r="CF21" s="557"/>
      <c r="CG21" s="558"/>
    </row>
    <row r="22" spans="1:85" ht="11.25" customHeight="1">
      <c r="A22" s="218"/>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3"/>
      <c r="AQ22" s="541"/>
      <c r="AR22" s="556"/>
      <c r="AS22" s="557"/>
      <c r="AT22" s="557"/>
      <c r="AU22" s="557"/>
      <c r="AV22" s="557"/>
      <c r="AW22" s="557"/>
      <c r="AX22" s="557"/>
      <c r="AY22" s="557"/>
      <c r="AZ22" s="557"/>
      <c r="BA22" s="557"/>
      <c r="BB22" s="557"/>
      <c r="BC22" s="557"/>
      <c r="BD22" s="557"/>
      <c r="BE22" s="557"/>
      <c r="BF22" s="557"/>
      <c r="BG22" s="557"/>
      <c r="BH22" s="557"/>
      <c r="BI22" s="557"/>
      <c r="BJ22" s="557"/>
      <c r="BK22" s="557"/>
      <c r="BL22" s="557"/>
      <c r="BM22" s="557"/>
      <c r="BN22" s="557"/>
      <c r="BO22" s="557"/>
      <c r="BP22" s="557"/>
      <c r="BQ22" s="557"/>
      <c r="BR22" s="557"/>
      <c r="BS22" s="557"/>
      <c r="BT22" s="557"/>
      <c r="BU22" s="557"/>
      <c r="BV22" s="557"/>
      <c r="BW22" s="557"/>
      <c r="BX22" s="557"/>
      <c r="BY22" s="557"/>
      <c r="BZ22" s="557"/>
      <c r="CA22" s="557"/>
      <c r="CB22" s="557"/>
      <c r="CC22" s="557"/>
      <c r="CD22" s="557"/>
      <c r="CE22" s="557"/>
      <c r="CF22" s="557"/>
      <c r="CG22" s="558"/>
    </row>
    <row r="23" spans="1:85" ht="11.25" customHeight="1">
      <c r="A23" s="218"/>
      <c r="B23" s="215"/>
      <c r="C23" s="215"/>
      <c r="D23" s="215"/>
      <c r="E23" s="215"/>
      <c r="F23" s="215"/>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O23" s="215"/>
      <c r="AP23" s="213"/>
      <c r="AQ23" s="541"/>
      <c r="AR23" s="556"/>
      <c r="AS23" s="557"/>
      <c r="AT23" s="557"/>
      <c r="AU23" s="557"/>
      <c r="AV23" s="557"/>
      <c r="AW23" s="557"/>
      <c r="AX23" s="557"/>
      <c r="AY23" s="557"/>
      <c r="AZ23" s="557"/>
      <c r="BA23" s="557"/>
      <c r="BB23" s="557"/>
      <c r="BC23" s="557"/>
      <c r="BD23" s="557"/>
      <c r="BE23" s="557"/>
      <c r="BF23" s="557"/>
      <c r="BG23" s="557"/>
      <c r="BH23" s="557"/>
      <c r="BI23" s="557"/>
      <c r="BJ23" s="557"/>
      <c r="BK23" s="557"/>
      <c r="BL23" s="557"/>
      <c r="BM23" s="557"/>
      <c r="BN23" s="557"/>
      <c r="BO23" s="557"/>
      <c r="BP23" s="557"/>
      <c r="BQ23" s="557"/>
      <c r="BR23" s="557"/>
      <c r="BS23" s="557"/>
      <c r="BT23" s="557"/>
      <c r="BU23" s="557"/>
      <c r="BV23" s="557"/>
      <c r="BW23" s="557"/>
      <c r="BX23" s="557"/>
      <c r="BY23" s="557"/>
      <c r="BZ23" s="557"/>
      <c r="CA23" s="557"/>
      <c r="CB23" s="557"/>
      <c r="CC23" s="557"/>
      <c r="CD23" s="557"/>
      <c r="CE23" s="557"/>
      <c r="CF23" s="557"/>
      <c r="CG23" s="558"/>
    </row>
    <row r="24" spans="1:85" ht="11.25" customHeight="1">
      <c r="A24" s="218"/>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c r="AL24" s="215"/>
      <c r="AM24" s="215"/>
      <c r="AN24" s="215"/>
      <c r="AO24" s="215"/>
      <c r="AP24" s="213"/>
      <c r="AQ24" s="541"/>
      <c r="AR24" s="556"/>
      <c r="AS24" s="557"/>
      <c r="AT24" s="557"/>
      <c r="AU24" s="557"/>
      <c r="AV24" s="557"/>
      <c r="AW24" s="557"/>
      <c r="AX24" s="557"/>
      <c r="AY24" s="557"/>
      <c r="AZ24" s="557"/>
      <c r="BA24" s="557"/>
      <c r="BB24" s="557"/>
      <c r="BC24" s="557"/>
      <c r="BD24" s="557"/>
      <c r="BE24" s="557"/>
      <c r="BF24" s="557"/>
      <c r="BG24" s="557"/>
      <c r="BH24" s="557"/>
      <c r="BI24" s="557"/>
      <c r="BJ24" s="557"/>
      <c r="BK24" s="557"/>
      <c r="BL24" s="557"/>
      <c r="BM24" s="557"/>
      <c r="BN24" s="557"/>
      <c r="BO24" s="557"/>
      <c r="BP24" s="557"/>
      <c r="BQ24" s="557"/>
      <c r="BR24" s="557"/>
      <c r="BS24" s="557"/>
      <c r="BT24" s="557"/>
      <c r="BU24" s="557"/>
      <c r="BV24" s="557"/>
      <c r="BW24" s="557"/>
      <c r="BX24" s="557"/>
      <c r="BY24" s="557"/>
      <c r="BZ24" s="557"/>
      <c r="CA24" s="557"/>
      <c r="CB24" s="557"/>
      <c r="CC24" s="557"/>
      <c r="CD24" s="557"/>
      <c r="CE24" s="557"/>
      <c r="CF24" s="557"/>
      <c r="CG24" s="558"/>
    </row>
    <row r="25" spans="1:85" ht="11.25" customHeight="1">
      <c r="A25" s="218"/>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5"/>
      <c r="AL25" s="215"/>
      <c r="AM25" s="215"/>
      <c r="AN25" s="215"/>
      <c r="AO25" s="215"/>
      <c r="AP25" s="213"/>
      <c r="AQ25" s="541"/>
      <c r="AR25" s="556"/>
      <c r="AS25" s="557"/>
      <c r="AT25" s="557"/>
      <c r="AU25" s="557"/>
      <c r="AV25" s="557"/>
      <c r="AW25" s="557"/>
      <c r="AX25" s="557"/>
      <c r="AY25" s="557"/>
      <c r="AZ25" s="557"/>
      <c r="BA25" s="557"/>
      <c r="BB25" s="557"/>
      <c r="BC25" s="557"/>
      <c r="BD25" s="557"/>
      <c r="BE25" s="557"/>
      <c r="BF25" s="557"/>
      <c r="BG25" s="557"/>
      <c r="BH25" s="557"/>
      <c r="BI25" s="557"/>
      <c r="BJ25" s="557"/>
      <c r="BK25" s="557"/>
      <c r="BL25" s="557"/>
      <c r="BM25" s="557"/>
      <c r="BN25" s="557"/>
      <c r="BO25" s="557"/>
      <c r="BP25" s="557"/>
      <c r="BQ25" s="557"/>
      <c r="BR25" s="557"/>
      <c r="BS25" s="557"/>
      <c r="BT25" s="557"/>
      <c r="BU25" s="557"/>
      <c r="BV25" s="557"/>
      <c r="BW25" s="557"/>
      <c r="BX25" s="557"/>
      <c r="BY25" s="557"/>
      <c r="BZ25" s="557"/>
      <c r="CA25" s="557"/>
      <c r="CB25" s="557"/>
      <c r="CC25" s="557"/>
      <c r="CD25" s="557"/>
      <c r="CE25" s="557"/>
      <c r="CF25" s="557"/>
      <c r="CG25" s="558"/>
    </row>
    <row r="26" spans="1:85" ht="11.25" customHeight="1">
      <c r="A26" s="218"/>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5"/>
      <c r="AL26" s="215"/>
      <c r="AM26" s="215"/>
      <c r="AN26" s="215"/>
      <c r="AO26" s="215"/>
      <c r="AP26" s="213"/>
      <c r="AQ26" s="541"/>
      <c r="AR26" s="556"/>
      <c r="AS26" s="557"/>
      <c r="AT26" s="557"/>
      <c r="AU26" s="557"/>
      <c r="AV26" s="557"/>
      <c r="AW26" s="557"/>
      <c r="AX26" s="557"/>
      <c r="AY26" s="557"/>
      <c r="AZ26" s="557"/>
      <c r="BA26" s="557"/>
      <c r="BB26" s="557"/>
      <c r="BC26" s="557"/>
      <c r="BD26" s="557"/>
      <c r="BE26" s="557"/>
      <c r="BF26" s="557"/>
      <c r="BG26" s="557"/>
      <c r="BH26" s="557"/>
      <c r="BI26" s="557"/>
      <c r="BJ26" s="557"/>
      <c r="BK26" s="557"/>
      <c r="BL26" s="557"/>
      <c r="BM26" s="557"/>
      <c r="BN26" s="557"/>
      <c r="BO26" s="557"/>
      <c r="BP26" s="557"/>
      <c r="BQ26" s="557"/>
      <c r="BR26" s="557"/>
      <c r="BS26" s="557"/>
      <c r="BT26" s="557"/>
      <c r="BU26" s="557"/>
      <c r="BV26" s="557"/>
      <c r="BW26" s="557"/>
      <c r="BX26" s="557"/>
      <c r="BY26" s="557"/>
      <c r="BZ26" s="557"/>
      <c r="CA26" s="557"/>
      <c r="CB26" s="557"/>
      <c r="CC26" s="557"/>
      <c r="CD26" s="557"/>
      <c r="CE26" s="557"/>
      <c r="CF26" s="557"/>
      <c r="CG26" s="558"/>
    </row>
    <row r="27" spans="1:85" ht="11.25" customHeight="1">
      <c r="A27" s="218"/>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5"/>
      <c r="AL27" s="215"/>
      <c r="AM27" s="215"/>
      <c r="AN27" s="215"/>
      <c r="AO27" s="215"/>
      <c r="AP27" s="213"/>
      <c r="AQ27" s="541"/>
      <c r="AR27" s="556"/>
      <c r="AS27" s="557"/>
      <c r="AT27" s="557"/>
      <c r="AU27" s="557"/>
      <c r="AV27" s="557"/>
      <c r="AW27" s="557"/>
      <c r="AX27" s="557"/>
      <c r="AY27" s="557"/>
      <c r="AZ27" s="557"/>
      <c r="BA27" s="557"/>
      <c r="BB27" s="557"/>
      <c r="BC27" s="557"/>
      <c r="BD27" s="557"/>
      <c r="BE27" s="557"/>
      <c r="BF27" s="557"/>
      <c r="BG27" s="557"/>
      <c r="BH27" s="557"/>
      <c r="BI27" s="557"/>
      <c r="BJ27" s="557"/>
      <c r="BK27" s="557"/>
      <c r="BL27" s="557"/>
      <c r="BM27" s="557"/>
      <c r="BN27" s="557"/>
      <c r="BO27" s="557"/>
      <c r="BP27" s="557"/>
      <c r="BQ27" s="557"/>
      <c r="BR27" s="557"/>
      <c r="BS27" s="557"/>
      <c r="BT27" s="557"/>
      <c r="BU27" s="557"/>
      <c r="BV27" s="557"/>
      <c r="BW27" s="557"/>
      <c r="BX27" s="557"/>
      <c r="BY27" s="557"/>
      <c r="BZ27" s="557"/>
      <c r="CA27" s="557"/>
      <c r="CB27" s="557"/>
      <c r="CC27" s="557"/>
      <c r="CD27" s="557"/>
      <c r="CE27" s="557"/>
      <c r="CF27" s="557"/>
      <c r="CG27" s="558"/>
    </row>
    <row r="28" spans="1:85" ht="11.25" customHeight="1">
      <c r="A28" s="218"/>
      <c r="B28" s="215"/>
      <c r="C28" s="215"/>
      <c r="D28" s="215"/>
      <c r="E28" s="215"/>
      <c r="F28" s="215"/>
      <c r="G28" s="215"/>
      <c r="H28" s="215"/>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5"/>
      <c r="AK28" s="215"/>
      <c r="AL28" s="215"/>
      <c r="AM28" s="215"/>
      <c r="AN28" s="215"/>
      <c r="AO28" s="215"/>
      <c r="AP28" s="213"/>
      <c r="AQ28" s="541"/>
      <c r="AR28" s="556"/>
      <c r="AS28" s="557"/>
      <c r="AT28" s="557"/>
      <c r="AU28" s="557"/>
      <c r="AV28" s="557"/>
      <c r="AW28" s="557"/>
      <c r="AX28" s="557"/>
      <c r="AY28" s="557"/>
      <c r="AZ28" s="557"/>
      <c r="BA28" s="557"/>
      <c r="BB28" s="557"/>
      <c r="BC28" s="557"/>
      <c r="BD28" s="557"/>
      <c r="BE28" s="557"/>
      <c r="BF28" s="557"/>
      <c r="BG28" s="557"/>
      <c r="BH28" s="557"/>
      <c r="BI28" s="557"/>
      <c r="BJ28" s="557"/>
      <c r="BK28" s="557"/>
      <c r="BL28" s="557"/>
      <c r="BM28" s="557"/>
      <c r="BN28" s="557"/>
      <c r="BO28" s="557"/>
      <c r="BP28" s="557"/>
      <c r="BQ28" s="557"/>
      <c r="BR28" s="557"/>
      <c r="BS28" s="557"/>
      <c r="BT28" s="557"/>
      <c r="BU28" s="557"/>
      <c r="BV28" s="557"/>
      <c r="BW28" s="557"/>
      <c r="BX28" s="557"/>
      <c r="BY28" s="557"/>
      <c r="BZ28" s="557"/>
      <c r="CA28" s="557"/>
      <c r="CB28" s="557"/>
      <c r="CC28" s="557"/>
      <c r="CD28" s="557"/>
      <c r="CE28" s="557"/>
      <c r="CF28" s="557"/>
      <c r="CG28" s="558"/>
    </row>
    <row r="29" spans="1:85" ht="11.25" customHeight="1">
      <c r="A29" s="218"/>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5"/>
      <c r="AK29" s="215"/>
      <c r="AL29" s="215"/>
      <c r="AM29" s="215"/>
      <c r="AN29" s="215"/>
      <c r="AO29" s="215"/>
      <c r="AP29" s="213"/>
      <c r="AQ29" s="541"/>
      <c r="AR29" s="556"/>
      <c r="AS29" s="557"/>
      <c r="AT29" s="557"/>
      <c r="AU29" s="557"/>
      <c r="AV29" s="557"/>
      <c r="AW29" s="557"/>
      <c r="AX29" s="557"/>
      <c r="AY29" s="557"/>
      <c r="AZ29" s="557"/>
      <c r="BA29" s="557"/>
      <c r="BB29" s="557"/>
      <c r="BC29" s="557"/>
      <c r="BD29" s="557"/>
      <c r="BE29" s="557"/>
      <c r="BF29" s="557"/>
      <c r="BG29" s="557"/>
      <c r="BH29" s="557"/>
      <c r="BI29" s="557"/>
      <c r="BJ29" s="557"/>
      <c r="BK29" s="557"/>
      <c r="BL29" s="557"/>
      <c r="BM29" s="557"/>
      <c r="BN29" s="557"/>
      <c r="BO29" s="557"/>
      <c r="BP29" s="557"/>
      <c r="BQ29" s="557"/>
      <c r="BR29" s="557"/>
      <c r="BS29" s="557"/>
      <c r="BT29" s="557"/>
      <c r="BU29" s="557"/>
      <c r="BV29" s="557"/>
      <c r="BW29" s="557"/>
      <c r="BX29" s="557"/>
      <c r="BY29" s="557"/>
      <c r="BZ29" s="557"/>
      <c r="CA29" s="557"/>
      <c r="CB29" s="557"/>
      <c r="CC29" s="557"/>
      <c r="CD29" s="557"/>
      <c r="CE29" s="557"/>
      <c r="CF29" s="557"/>
      <c r="CG29" s="558"/>
    </row>
    <row r="30" spans="1:85" ht="11.25" customHeight="1">
      <c r="A30" s="218"/>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5"/>
      <c r="AL30" s="215"/>
      <c r="AM30" s="215"/>
      <c r="AN30" s="215"/>
      <c r="AO30" s="215"/>
      <c r="AP30" s="213"/>
      <c r="AQ30" s="541"/>
      <c r="AR30" s="556"/>
      <c r="AS30" s="557"/>
      <c r="AT30" s="557"/>
      <c r="AU30" s="557"/>
      <c r="AV30" s="557"/>
      <c r="AW30" s="557"/>
      <c r="AX30" s="557"/>
      <c r="AY30" s="557"/>
      <c r="AZ30" s="557"/>
      <c r="BA30" s="557"/>
      <c r="BB30" s="557"/>
      <c r="BC30" s="557"/>
      <c r="BD30" s="557"/>
      <c r="BE30" s="557"/>
      <c r="BF30" s="557"/>
      <c r="BG30" s="557"/>
      <c r="BH30" s="557"/>
      <c r="BI30" s="557"/>
      <c r="BJ30" s="557"/>
      <c r="BK30" s="557"/>
      <c r="BL30" s="557"/>
      <c r="BM30" s="557"/>
      <c r="BN30" s="557"/>
      <c r="BO30" s="557"/>
      <c r="BP30" s="557"/>
      <c r="BQ30" s="557"/>
      <c r="BR30" s="557"/>
      <c r="BS30" s="557"/>
      <c r="BT30" s="557"/>
      <c r="BU30" s="557"/>
      <c r="BV30" s="557"/>
      <c r="BW30" s="557"/>
      <c r="BX30" s="557"/>
      <c r="BY30" s="557"/>
      <c r="BZ30" s="557"/>
      <c r="CA30" s="557"/>
      <c r="CB30" s="557"/>
      <c r="CC30" s="557"/>
      <c r="CD30" s="557"/>
      <c r="CE30" s="557"/>
      <c r="CF30" s="557"/>
      <c r="CG30" s="558"/>
    </row>
    <row r="31" spans="1:85" ht="11.25" customHeight="1">
      <c r="A31" s="218"/>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5"/>
      <c r="AL31" s="215"/>
      <c r="AM31" s="215"/>
      <c r="AN31" s="215"/>
      <c r="AO31" s="215"/>
      <c r="AP31" s="213"/>
      <c r="AQ31" s="541"/>
      <c r="AR31" s="556"/>
      <c r="AS31" s="557"/>
      <c r="AT31" s="557"/>
      <c r="AU31" s="557"/>
      <c r="AV31" s="557"/>
      <c r="AW31" s="557"/>
      <c r="AX31" s="557"/>
      <c r="AY31" s="557"/>
      <c r="AZ31" s="557"/>
      <c r="BA31" s="557"/>
      <c r="BB31" s="557"/>
      <c r="BC31" s="557"/>
      <c r="BD31" s="557"/>
      <c r="BE31" s="557"/>
      <c r="BF31" s="557"/>
      <c r="BG31" s="557"/>
      <c r="BH31" s="557"/>
      <c r="BI31" s="557"/>
      <c r="BJ31" s="557"/>
      <c r="BK31" s="557"/>
      <c r="BL31" s="557"/>
      <c r="BM31" s="557"/>
      <c r="BN31" s="557"/>
      <c r="BO31" s="557"/>
      <c r="BP31" s="557"/>
      <c r="BQ31" s="557"/>
      <c r="BR31" s="557"/>
      <c r="BS31" s="557"/>
      <c r="BT31" s="557"/>
      <c r="BU31" s="557"/>
      <c r="BV31" s="557"/>
      <c r="BW31" s="557"/>
      <c r="BX31" s="557"/>
      <c r="BY31" s="557"/>
      <c r="BZ31" s="557"/>
      <c r="CA31" s="557"/>
      <c r="CB31" s="557"/>
      <c r="CC31" s="557"/>
      <c r="CD31" s="557"/>
      <c r="CE31" s="557"/>
      <c r="CF31" s="557"/>
      <c r="CG31" s="558"/>
    </row>
    <row r="32" spans="1:85" ht="11.25" customHeight="1">
      <c r="A32" s="218"/>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5"/>
      <c r="AL32" s="215"/>
      <c r="AM32" s="215"/>
      <c r="AN32" s="215"/>
      <c r="AO32" s="215"/>
      <c r="AP32" s="213"/>
      <c r="AQ32" s="541"/>
      <c r="AR32" s="556"/>
      <c r="AS32" s="557"/>
      <c r="AT32" s="557"/>
      <c r="AU32" s="557"/>
      <c r="AV32" s="557"/>
      <c r="AW32" s="557"/>
      <c r="AX32" s="557"/>
      <c r="AY32" s="557"/>
      <c r="AZ32" s="557"/>
      <c r="BA32" s="557"/>
      <c r="BB32" s="557"/>
      <c r="BC32" s="557"/>
      <c r="BD32" s="557"/>
      <c r="BE32" s="557"/>
      <c r="BF32" s="557"/>
      <c r="BG32" s="557"/>
      <c r="BH32" s="557"/>
      <c r="BI32" s="557"/>
      <c r="BJ32" s="557"/>
      <c r="BK32" s="557"/>
      <c r="BL32" s="557"/>
      <c r="BM32" s="557"/>
      <c r="BN32" s="557"/>
      <c r="BO32" s="557"/>
      <c r="BP32" s="557"/>
      <c r="BQ32" s="557"/>
      <c r="BR32" s="557"/>
      <c r="BS32" s="557"/>
      <c r="BT32" s="557"/>
      <c r="BU32" s="557"/>
      <c r="BV32" s="557"/>
      <c r="BW32" s="557"/>
      <c r="BX32" s="557"/>
      <c r="BY32" s="557"/>
      <c r="BZ32" s="557"/>
      <c r="CA32" s="557"/>
      <c r="CB32" s="557"/>
      <c r="CC32" s="557"/>
      <c r="CD32" s="557"/>
      <c r="CE32" s="557"/>
      <c r="CF32" s="557"/>
      <c r="CG32" s="558"/>
    </row>
    <row r="33" spans="1:85" ht="11.25" customHeight="1">
      <c r="A33" s="218"/>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15"/>
      <c r="AL33" s="215"/>
      <c r="AM33" s="215"/>
      <c r="AN33" s="215"/>
      <c r="AO33" s="215"/>
      <c r="AP33" s="213"/>
      <c r="AQ33" s="541"/>
      <c r="AR33" s="556"/>
      <c r="AS33" s="557"/>
      <c r="AT33" s="557"/>
      <c r="AU33" s="557"/>
      <c r="AV33" s="557"/>
      <c r="AW33" s="557"/>
      <c r="AX33" s="557"/>
      <c r="AY33" s="557"/>
      <c r="AZ33" s="557"/>
      <c r="BA33" s="557"/>
      <c r="BB33" s="557"/>
      <c r="BC33" s="557"/>
      <c r="BD33" s="557"/>
      <c r="BE33" s="557"/>
      <c r="BF33" s="557"/>
      <c r="BG33" s="557"/>
      <c r="BH33" s="557"/>
      <c r="BI33" s="557"/>
      <c r="BJ33" s="557"/>
      <c r="BK33" s="557"/>
      <c r="BL33" s="557"/>
      <c r="BM33" s="557"/>
      <c r="BN33" s="557"/>
      <c r="BO33" s="557"/>
      <c r="BP33" s="557"/>
      <c r="BQ33" s="557"/>
      <c r="BR33" s="557"/>
      <c r="BS33" s="557"/>
      <c r="BT33" s="557"/>
      <c r="BU33" s="557"/>
      <c r="BV33" s="557"/>
      <c r="BW33" s="557"/>
      <c r="BX33" s="557"/>
      <c r="BY33" s="557"/>
      <c r="BZ33" s="557"/>
      <c r="CA33" s="557"/>
      <c r="CB33" s="557"/>
      <c r="CC33" s="557"/>
      <c r="CD33" s="557"/>
      <c r="CE33" s="557"/>
      <c r="CF33" s="557"/>
      <c r="CG33" s="558"/>
    </row>
    <row r="34" spans="1:85" ht="11.25" customHeight="1">
      <c r="A34" s="218"/>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c r="AG34" s="215"/>
      <c r="AH34" s="215"/>
      <c r="AI34" s="215"/>
      <c r="AJ34" s="215"/>
      <c r="AK34" s="215"/>
      <c r="AL34" s="215"/>
      <c r="AM34" s="215"/>
      <c r="AN34" s="215"/>
      <c r="AO34" s="215"/>
      <c r="AP34" s="213"/>
      <c r="AQ34" s="541"/>
      <c r="AR34" s="556"/>
      <c r="AS34" s="557"/>
      <c r="AT34" s="557"/>
      <c r="AU34" s="557"/>
      <c r="AV34" s="557"/>
      <c r="AW34" s="557"/>
      <c r="AX34" s="557"/>
      <c r="AY34" s="557"/>
      <c r="AZ34" s="557"/>
      <c r="BA34" s="557"/>
      <c r="BB34" s="557"/>
      <c r="BC34" s="557"/>
      <c r="BD34" s="557"/>
      <c r="BE34" s="557"/>
      <c r="BF34" s="557"/>
      <c r="BG34" s="557"/>
      <c r="BH34" s="557"/>
      <c r="BI34" s="557"/>
      <c r="BJ34" s="557"/>
      <c r="BK34" s="557"/>
      <c r="BL34" s="557"/>
      <c r="BM34" s="557"/>
      <c r="BN34" s="557"/>
      <c r="BO34" s="557"/>
      <c r="BP34" s="557"/>
      <c r="BQ34" s="557"/>
      <c r="BR34" s="557"/>
      <c r="BS34" s="557"/>
      <c r="BT34" s="557"/>
      <c r="BU34" s="557"/>
      <c r="BV34" s="557"/>
      <c r="BW34" s="557"/>
      <c r="BX34" s="557"/>
      <c r="BY34" s="557"/>
      <c r="BZ34" s="557"/>
      <c r="CA34" s="557"/>
      <c r="CB34" s="557"/>
      <c r="CC34" s="557"/>
      <c r="CD34" s="557"/>
      <c r="CE34" s="557"/>
      <c r="CF34" s="557"/>
      <c r="CG34" s="558"/>
    </row>
    <row r="35" spans="1:85" ht="11.25" customHeight="1">
      <c r="A35" s="218"/>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3"/>
      <c r="AQ35" s="541"/>
      <c r="AR35" s="556"/>
      <c r="AS35" s="557"/>
      <c r="AT35" s="557"/>
      <c r="AU35" s="557"/>
      <c r="AV35" s="557"/>
      <c r="AW35" s="557"/>
      <c r="AX35" s="557"/>
      <c r="AY35" s="557"/>
      <c r="AZ35" s="557"/>
      <c r="BA35" s="557"/>
      <c r="BB35" s="557"/>
      <c r="BC35" s="557"/>
      <c r="BD35" s="557"/>
      <c r="BE35" s="557"/>
      <c r="BF35" s="557"/>
      <c r="BG35" s="557"/>
      <c r="BH35" s="557"/>
      <c r="BI35" s="557"/>
      <c r="BJ35" s="557"/>
      <c r="BK35" s="557"/>
      <c r="BL35" s="557"/>
      <c r="BM35" s="557"/>
      <c r="BN35" s="557"/>
      <c r="BO35" s="557"/>
      <c r="BP35" s="557"/>
      <c r="BQ35" s="557"/>
      <c r="BR35" s="557"/>
      <c r="BS35" s="557"/>
      <c r="BT35" s="557"/>
      <c r="BU35" s="557"/>
      <c r="BV35" s="557"/>
      <c r="BW35" s="557"/>
      <c r="BX35" s="557"/>
      <c r="BY35" s="557"/>
      <c r="BZ35" s="557"/>
      <c r="CA35" s="557"/>
      <c r="CB35" s="557"/>
      <c r="CC35" s="557"/>
      <c r="CD35" s="557"/>
      <c r="CE35" s="557"/>
      <c r="CF35" s="557"/>
      <c r="CG35" s="558"/>
    </row>
    <row r="36" spans="1:85" ht="11.25" customHeight="1">
      <c r="A36" s="218"/>
      <c r="B36" s="215"/>
      <c r="C36" s="215"/>
      <c r="D36" s="215"/>
      <c r="E36" s="215"/>
      <c r="F36" s="215"/>
      <c r="G36" s="215"/>
      <c r="H36" s="215"/>
      <c r="I36" s="215"/>
      <c r="J36" s="215"/>
      <c r="K36" s="215"/>
      <c r="L36" s="215"/>
      <c r="M36" s="215"/>
      <c r="N36" s="215"/>
      <c r="O36" s="215"/>
      <c r="P36" s="215"/>
      <c r="Q36" s="215"/>
      <c r="R36" s="215"/>
      <c r="S36" s="215"/>
      <c r="T36" s="215"/>
      <c r="U36" s="215"/>
      <c r="V36" s="215"/>
      <c r="W36" s="215"/>
      <c r="X36" s="215"/>
      <c r="Y36" s="215"/>
      <c r="Z36" s="215"/>
      <c r="AA36" s="215"/>
      <c r="AB36" s="215"/>
      <c r="AC36" s="215"/>
      <c r="AD36" s="215"/>
      <c r="AE36" s="215"/>
      <c r="AF36" s="215"/>
      <c r="AG36" s="215"/>
      <c r="AH36" s="215"/>
      <c r="AI36" s="215"/>
      <c r="AJ36" s="215"/>
      <c r="AK36" s="215"/>
      <c r="AL36" s="215"/>
      <c r="AM36" s="215"/>
      <c r="AN36" s="215"/>
      <c r="AO36" s="215"/>
      <c r="AP36" s="213"/>
      <c r="AQ36" s="541"/>
      <c r="AR36" s="556"/>
      <c r="AS36" s="557"/>
      <c r="AT36" s="557"/>
      <c r="AU36" s="557"/>
      <c r="AV36" s="557"/>
      <c r="AW36" s="557"/>
      <c r="AX36" s="557"/>
      <c r="AY36" s="557"/>
      <c r="AZ36" s="557"/>
      <c r="BA36" s="557"/>
      <c r="BB36" s="557"/>
      <c r="BC36" s="557"/>
      <c r="BD36" s="557"/>
      <c r="BE36" s="557"/>
      <c r="BF36" s="557"/>
      <c r="BG36" s="557"/>
      <c r="BH36" s="557"/>
      <c r="BI36" s="557"/>
      <c r="BJ36" s="557"/>
      <c r="BK36" s="557"/>
      <c r="BL36" s="557"/>
      <c r="BM36" s="557"/>
      <c r="BN36" s="557"/>
      <c r="BO36" s="557"/>
      <c r="BP36" s="557"/>
      <c r="BQ36" s="557"/>
      <c r="BR36" s="557"/>
      <c r="BS36" s="557"/>
      <c r="BT36" s="557"/>
      <c r="BU36" s="557"/>
      <c r="BV36" s="557"/>
      <c r="BW36" s="557"/>
      <c r="BX36" s="557"/>
      <c r="BY36" s="557"/>
      <c r="BZ36" s="557"/>
      <c r="CA36" s="557"/>
      <c r="CB36" s="557"/>
      <c r="CC36" s="557"/>
      <c r="CD36" s="557"/>
      <c r="CE36" s="557"/>
      <c r="CF36" s="557"/>
      <c r="CG36" s="558"/>
    </row>
    <row r="37" spans="1:85" ht="11.25" customHeight="1">
      <c r="A37" s="218"/>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5"/>
      <c r="AO37" s="215"/>
      <c r="AP37" s="213"/>
      <c r="AQ37" s="541"/>
      <c r="AR37" s="556"/>
      <c r="AS37" s="557"/>
      <c r="AT37" s="557"/>
      <c r="AU37" s="557"/>
      <c r="AV37" s="557"/>
      <c r="AW37" s="557"/>
      <c r="AX37" s="557"/>
      <c r="AY37" s="557"/>
      <c r="AZ37" s="557"/>
      <c r="BA37" s="557"/>
      <c r="BB37" s="557"/>
      <c r="BC37" s="557"/>
      <c r="BD37" s="557"/>
      <c r="BE37" s="557"/>
      <c r="BF37" s="557"/>
      <c r="BG37" s="557"/>
      <c r="BH37" s="557"/>
      <c r="BI37" s="557"/>
      <c r="BJ37" s="557"/>
      <c r="BK37" s="557"/>
      <c r="BL37" s="557"/>
      <c r="BM37" s="557"/>
      <c r="BN37" s="557"/>
      <c r="BO37" s="557"/>
      <c r="BP37" s="557"/>
      <c r="BQ37" s="557"/>
      <c r="BR37" s="557"/>
      <c r="BS37" s="557"/>
      <c r="BT37" s="557"/>
      <c r="BU37" s="557"/>
      <c r="BV37" s="557"/>
      <c r="BW37" s="557"/>
      <c r="BX37" s="557"/>
      <c r="BY37" s="557"/>
      <c r="BZ37" s="557"/>
      <c r="CA37" s="557"/>
      <c r="CB37" s="557"/>
      <c r="CC37" s="557"/>
      <c r="CD37" s="557"/>
      <c r="CE37" s="557"/>
      <c r="CF37" s="557"/>
      <c r="CG37" s="558"/>
    </row>
    <row r="38" spans="1:85" ht="11.25" customHeight="1">
      <c r="A38" s="218"/>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5"/>
      <c r="AL38" s="215"/>
      <c r="AM38" s="215"/>
      <c r="AN38" s="215"/>
      <c r="AO38" s="215"/>
      <c r="AP38" s="213"/>
      <c r="AQ38" s="541"/>
      <c r="AR38" s="556"/>
      <c r="AS38" s="557"/>
      <c r="AT38" s="557"/>
      <c r="AU38" s="557"/>
      <c r="AV38" s="557"/>
      <c r="AW38" s="557"/>
      <c r="AX38" s="557"/>
      <c r="AY38" s="557"/>
      <c r="AZ38" s="557"/>
      <c r="BA38" s="557"/>
      <c r="BB38" s="557"/>
      <c r="BC38" s="557"/>
      <c r="BD38" s="557"/>
      <c r="BE38" s="557"/>
      <c r="BF38" s="557"/>
      <c r="BG38" s="557"/>
      <c r="BH38" s="557"/>
      <c r="BI38" s="557"/>
      <c r="BJ38" s="557"/>
      <c r="BK38" s="557"/>
      <c r="BL38" s="557"/>
      <c r="BM38" s="557"/>
      <c r="BN38" s="557"/>
      <c r="BO38" s="557"/>
      <c r="BP38" s="557"/>
      <c r="BQ38" s="557"/>
      <c r="BR38" s="557"/>
      <c r="BS38" s="557"/>
      <c r="BT38" s="557"/>
      <c r="BU38" s="557"/>
      <c r="BV38" s="557"/>
      <c r="BW38" s="557"/>
      <c r="BX38" s="557"/>
      <c r="BY38" s="557"/>
      <c r="BZ38" s="557"/>
      <c r="CA38" s="557"/>
      <c r="CB38" s="557"/>
      <c r="CC38" s="557"/>
      <c r="CD38" s="557"/>
      <c r="CE38" s="557"/>
      <c r="CF38" s="557"/>
      <c r="CG38" s="558"/>
    </row>
    <row r="39" spans="1:85" ht="11.25" customHeight="1">
      <c r="A39" s="218"/>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5"/>
      <c r="AL39" s="215"/>
      <c r="AM39" s="215"/>
      <c r="AN39" s="215"/>
      <c r="AO39" s="215"/>
      <c r="AP39" s="213"/>
      <c r="AQ39" s="541"/>
      <c r="AR39" s="556"/>
      <c r="AS39" s="557"/>
      <c r="AT39" s="557"/>
      <c r="AU39" s="557"/>
      <c r="AV39" s="557"/>
      <c r="AW39" s="557"/>
      <c r="AX39" s="557"/>
      <c r="AY39" s="557"/>
      <c r="AZ39" s="557"/>
      <c r="BA39" s="557"/>
      <c r="BB39" s="557"/>
      <c r="BC39" s="557"/>
      <c r="BD39" s="557"/>
      <c r="BE39" s="557"/>
      <c r="BF39" s="557"/>
      <c r="BG39" s="557"/>
      <c r="BH39" s="557"/>
      <c r="BI39" s="557"/>
      <c r="BJ39" s="557"/>
      <c r="BK39" s="557"/>
      <c r="BL39" s="557"/>
      <c r="BM39" s="557"/>
      <c r="BN39" s="557"/>
      <c r="BO39" s="557"/>
      <c r="BP39" s="557"/>
      <c r="BQ39" s="557"/>
      <c r="BR39" s="557"/>
      <c r="BS39" s="557"/>
      <c r="BT39" s="557"/>
      <c r="BU39" s="557"/>
      <c r="BV39" s="557"/>
      <c r="BW39" s="557"/>
      <c r="BX39" s="557"/>
      <c r="BY39" s="557"/>
      <c r="BZ39" s="557"/>
      <c r="CA39" s="557"/>
      <c r="CB39" s="557"/>
      <c r="CC39" s="557"/>
      <c r="CD39" s="557"/>
      <c r="CE39" s="557"/>
      <c r="CF39" s="557"/>
      <c r="CG39" s="558"/>
    </row>
    <row r="40" spans="1:85" ht="11.25" customHeight="1">
      <c r="A40" s="218"/>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5"/>
      <c r="AO40" s="215"/>
      <c r="AP40" s="213"/>
      <c r="AQ40" s="541"/>
      <c r="AR40" s="556"/>
      <c r="AS40" s="557"/>
      <c r="AT40" s="557"/>
      <c r="AU40" s="557"/>
      <c r="AV40" s="557"/>
      <c r="AW40" s="557"/>
      <c r="AX40" s="557"/>
      <c r="AY40" s="557"/>
      <c r="AZ40" s="557"/>
      <c r="BA40" s="557"/>
      <c r="BB40" s="557"/>
      <c r="BC40" s="557"/>
      <c r="BD40" s="557"/>
      <c r="BE40" s="557"/>
      <c r="BF40" s="557"/>
      <c r="BG40" s="557"/>
      <c r="BH40" s="557"/>
      <c r="BI40" s="557"/>
      <c r="BJ40" s="557"/>
      <c r="BK40" s="557"/>
      <c r="BL40" s="557"/>
      <c r="BM40" s="557"/>
      <c r="BN40" s="557"/>
      <c r="BO40" s="557"/>
      <c r="BP40" s="557"/>
      <c r="BQ40" s="557"/>
      <c r="BR40" s="557"/>
      <c r="BS40" s="557"/>
      <c r="BT40" s="557"/>
      <c r="BU40" s="557"/>
      <c r="BV40" s="557"/>
      <c r="BW40" s="557"/>
      <c r="BX40" s="557"/>
      <c r="BY40" s="557"/>
      <c r="BZ40" s="557"/>
      <c r="CA40" s="557"/>
      <c r="CB40" s="557"/>
      <c r="CC40" s="557"/>
      <c r="CD40" s="557"/>
      <c r="CE40" s="557"/>
      <c r="CF40" s="557"/>
      <c r="CG40" s="558"/>
    </row>
    <row r="41" spans="1:85" ht="11.25" customHeight="1">
      <c r="A41" s="218"/>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5"/>
      <c r="AL41" s="215"/>
      <c r="AM41" s="215"/>
      <c r="AN41" s="215"/>
      <c r="AO41" s="215"/>
      <c r="AP41" s="213"/>
      <c r="AQ41" s="541"/>
      <c r="AR41" s="556"/>
      <c r="AS41" s="557"/>
      <c r="AT41" s="557"/>
      <c r="AU41" s="557"/>
      <c r="AV41" s="557"/>
      <c r="AW41" s="557"/>
      <c r="AX41" s="557"/>
      <c r="AY41" s="557"/>
      <c r="AZ41" s="557"/>
      <c r="BA41" s="557"/>
      <c r="BB41" s="557"/>
      <c r="BC41" s="557"/>
      <c r="BD41" s="557"/>
      <c r="BE41" s="557"/>
      <c r="BF41" s="557"/>
      <c r="BG41" s="557"/>
      <c r="BH41" s="557"/>
      <c r="BI41" s="557"/>
      <c r="BJ41" s="557"/>
      <c r="BK41" s="557"/>
      <c r="BL41" s="557"/>
      <c r="BM41" s="557"/>
      <c r="BN41" s="557"/>
      <c r="BO41" s="557"/>
      <c r="BP41" s="557"/>
      <c r="BQ41" s="557"/>
      <c r="BR41" s="557"/>
      <c r="BS41" s="557"/>
      <c r="BT41" s="557"/>
      <c r="BU41" s="557"/>
      <c r="BV41" s="557"/>
      <c r="BW41" s="557"/>
      <c r="BX41" s="557"/>
      <c r="BY41" s="557"/>
      <c r="BZ41" s="557"/>
      <c r="CA41" s="557"/>
      <c r="CB41" s="557"/>
      <c r="CC41" s="557"/>
      <c r="CD41" s="557"/>
      <c r="CE41" s="557"/>
      <c r="CF41" s="557"/>
      <c r="CG41" s="558"/>
    </row>
    <row r="42" spans="1:85" ht="11.25" customHeight="1">
      <c r="A42" s="218"/>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5"/>
      <c r="AL42" s="215"/>
      <c r="AM42" s="215"/>
      <c r="AN42" s="215"/>
      <c r="AO42" s="215"/>
      <c r="AP42" s="213"/>
      <c r="AQ42" s="541"/>
      <c r="AR42" s="556"/>
      <c r="AS42" s="557"/>
      <c r="AT42" s="557"/>
      <c r="AU42" s="557"/>
      <c r="AV42" s="557"/>
      <c r="AW42" s="557"/>
      <c r="AX42" s="557"/>
      <c r="AY42" s="557"/>
      <c r="AZ42" s="557"/>
      <c r="BA42" s="557"/>
      <c r="BB42" s="557"/>
      <c r="BC42" s="557"/>
      <c r="BD42" s="557"/>
      <c r="BE42" s="557"/>
      <c r="BF42" s="557"/>
      <c r="BG42" s="557"/>
      <c r="BH42" s="557"/>
      <c r="BI42" s="557"/>
      <c r="BJ42" s="557"/>
      <c r="BK42" s="557"/>
      <c r="BL42" s="557"/>
      <c r="BM42" s="557"/>
      <c r="BN42" s="557"/>
      <c r="BO42" s="557"/>
      <c r="BP42" s="557"/>
      <c r="BQ42" s="557"/>
      <c r="BR42" s="557"/>
      <c r="BS42" s="557"/>
      <c r="BT42" s="557"/>
      <c r="BU42" s="557"/>
      <c r="BV42" s="557"/>
      <c r="BW42" s="557"/>
      <c r="BX42" s="557"/>
      <c r="BY42" s="557"/>
      <c r="BZ42" s="557"/>
      <c r="CA42" s="557"/>
      <c r="CB42" s="557"/>
      <c r="CC42" s="557"/>
      <c r="CD42" s="557"/>
      <c r="CE42" s="557"/>
      <c r="CF42" s="557"/>
      <c r="CG42" s="558"/>
    </row>
    <row r="43" spans="1:85" ht="11.25" customHeight="1">
      <c r="A43" s="218"/>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3"/>
      <c r="AQ43" s="541"/>
      <c r="AR43" s="556"/>
      <c r="AS43" s="557"/>
      <c r="AT43" s="557"/>
      <c r="AU43" s="557"/>
      <c r="AV43" s="557"/>
      <c r="AW43" s="557"/>
      <c r="AX43" s="557"/>
      <c r="AY43" s="557"/>
      <c r="AZ43" s="557"/>
      <c r="BA43" s="557"/>
      <c r="BB43" s="557"/>
      <c r="BC43" s="557"/>
      <c r="BD43" s="557"/>
      <c r="BE43" s="557"/>
      <c r="BF43" s="557"/>
      <c r="BG43" s="557"/>
      <c r="BH43" s="557"/>
      <c r="BI43" s="557"/>
      <c r="BJ43" s="557"/>
      <c r="BK43" s="557"/>
      <c r="BL43" s="557"/>
      <c r="BM43" s="557"/>
      <c r="BN43" s="557"/>
      <c r="BO43" s="557"/>
      <c r="BP43" s="557"/>
      <c r="BQ43" s="557"/>
      <c r="BR43" s="557"/>
      <c r="BS43" s="557"/>
      <c r="BT43" s="557"/>
      <c r="BU43" s="557"/>
      <c r="BV43" s="557"/>
      <c r="BW43" s="557"/>
      <c r="BX43" s="557"/>
      <c r="BY43" s="557"/>
      <c r="BZ43" s="557"/>
      <c r="CA43" s="557"/>
      <c r="CB43" s="557"/>
      <c r="CC43" s="557"/>
      <c r="CD43" s="557"/>
      <c r="CE43" s="557"/>
      <c r="CF43" s="557"/>
      <c r="CG43" s="558"/>
    </row>
    <row r="44" spans="1:85" ht="11.25" customHeight="1">
      <c r="A44" s="218"/>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3"/>
      <c r="AQ44" s="541"/>
      <c r="AR44" s="556"/>
      <c r="AS44" s="557"/>
      <c r="AT44" s="557"/>
      <c r="AU44" s="557"/>
      <c r="AV44" s="557"/>
      <c r="AW44" s="557"/>
      <c r="AX44" s="557"/>
      <c r="AY44" s="557"/>
      <c r="AZ44" s="557"/>
      <c r="BA44" s="557"/>
      <c r="BB44" s="557"/>
      <c r="BC44" s="557"/>
      <c r="BD44" s="557"/>
      <c r="BE44" s="557"/>
      <c r="BF44" s="557"/>
      <c r="BG44" s="557"/>
      <c r="BH44" s="557"/>
      <c r="BI44" s="557"/>
      <c r="BJ44" s="557"/>
      <c r="BK44" s="557"/>
      <c r="BL44" s="557"/>
      <c r="BM44" s="557"/>
      <c r="BN44" s="557"/>
      <c r="BO44" s="557"/>
      <c r="BP44" s="557"/>
      <c r="BQ44" s="557"/>
      <c r="BR44" s="557"/>
      <c r="BS44" s="557"/>
      <c r="BT44" s="557"/>
      <c r="BU44" s="557"/>
      <c r="BV44" s="557"/>
      <c r="BW44" s="557"/>
      <c r="BX44" s="557"/>
      <c r="BY44" s="557"/>
      <c r="BZ44" s="557"/>
      <c r="CA44" s="557"/>
      <c r="CB44" s="557"/>
      <c r="CC44" s="557"/>
      <c r="CD44" s="557"/>
      <c r="CE44" s="557"/>
      <c r="CF44" s="557"/>
      <c r="CG44" s="558"/>
    </row>
    <row r="45" spans="1:85" ht="11.25" customHeight="1">
      <c r="A45" s="218"/>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5"/>
      <c r="AL45" s="215"/>
      <c r="AM45" s="215"/>
      <c r="AN45" s="215"/>
      <c r="AO45" s="215"/>
      <c r="AP45" s="213"/>
      <c r="AQ45" s="541"/>
      <c r="AR45" s="556"/>
      <c r="AS45" s="557"/>
      <c r="AT45" s="557"/>
      <c r="AU45" s="557"/>
      <c r="AV45" s="557"/>
      <c r="AW45" s="557"/>
      <c r="AX45" s="557"/>
      <c r="AY45" s="557"/>
      <c r="AZ45" s="557"/>
      <c r="BA45" s="557"/>
      <c r="BB45" s="557"/>
      <c r="BC45" s="557"/>
      <c r="BD45" s="557"/>
      <c r="BE45" s="557"/>
      <c r="BF45" s="557"/>
      <c r="BG45" s="557"/>
      <c r="BH45" s="557"/>
      <c r="BI45" s="557"/>
      <c r="BJ45" s="557"/>
      <c r="BK45" s="557"/>
      <c r="BL45" s="557"/>
      <c r="BM45" s="557"/>
      <c r="BN45" s="557"/>
      <c r="BO45" s="557"/>
      <c r="BP45" s="557"/>
      <c r="BQ45" s="557"/>
      <c r="BR45" s="557"/>
      <c r="BS45" s="557"/>
      <c r="BT45" s="557"/>
      <c r="BU45" s="557"/>
      <c r="BV45" s="557"/>
      <c r="BW45" s="557"/>
      <c r="BX45" s="557"/>
      <c r="BY45" s="557"/>
      <c r="BZ45" s="557"/>
      <c r="CA45" s="557"/>
      <c r="CB45" s="557"/>
      <c r="CC45" s="557"/>
      <c r="CD45" s="557"/>
      <c r="CE45" s="557"/>
      <c r="CF45" s="557"/>
      <c r="CG45" s="558"/>
    </row>
    <row r="46" spans="1:85" ht="11.25" customHeight="1">
      <c r="A46" s="218"/>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5"/>
      <c r="AL46" s="215"/>
      <c r="AM46" s="215"/>
      <c r="AN46" s="215"/>
      <c r="AO46" s="215"/>
      <c r="AP46" s="213"/>
      <c r="AQ46" s="541"/>
      <c r="AR46" s="556"/>
      <c r="AS46" s="557"/>
      <c r="AT46" s="557"/>
      <c r="AU46" s="557"/>
      <c r="AV46" s="557"/>
      <c r="AW46" s="557"/>
      <c r="AX46" s="557"/>
      <c r="AY46" s="557"/>
      <c r="AZ46" s="557"/>
      <c r="BA46" s="557"/>
      <c r="BB46" s="557"/>
      <c r="BC46" s="557"/>
      <c r="BD46" s="557"/>
      <c r="BE46" s="557"/>
      <c r="BF46" s="557"/>
      <c r="BG46" s="557"/>
      <c r="BH46" s="557"/>
      <c r="BI46" s="557"/>
      <c r="BJ46" s="557"/>
      <c r="BK46" s="557"/>
      <c r="BL46" s="557"/>
      <c r="BM46" s="557"/>
      <c r="BN46" s="557"/>
      <c r="BO46" s="557"/>
      <c r="BP46" s="557"/>
      <c r="BQ46" s="557"/>
      <c r="BR46" s="557"/>
      <c r="BS46" s="557"/>
      <c r="BT46" s="557"/>
      <c r="BU46" s="557"/>
      <c r="BV46" s="557"/>
      <c r="BW46" s="557"/>
      <c r="BX46" s="557"/>
      <c r="BY46" s="557"/>
      <c r="BZ46" s="557"/>
      <c r="CA46" s="557"/>
      <c r="CB46" s="557"/>
      <c r="CC46" s="557"/>
      <c r="CD46" s="557"/>
      <c r="CE46" s="557"/>
      <c r="CF46" s="557"/>
      <c r="CG46" s="558"/>
    </row>
    <row r="47" spans="1:85" ht="11.25" customHeight="1">
      <c r="A47" s="218"/>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5"/>
      <c r="AK47" s="215"/>
      <c r="AL47" s="215"/>
      <c r="AM47" s="215"/>
      <c r="AN47" s="215"/>
      <c r="AO47" s="215"/>
      <c r="AP47" s="213"/>
      <c r="AQ47" s="541"/>
      <c r="AR47" s="556"/>
      <c r="AS47" s="557"/>
      <c r="AT47" s="557"/>
      <c r="AU47" s="557"/>
      <c r="AV47" s="557"/>
      <c r="AW47" s="557"/>
      <c r="AX47" s="557"/>
      <c r="AY47" s="557"/>
      <c r="AZ47" s="557"/>
      <c r="BA47" s="557"/>
      <c r="BB47" s="557"/>
      <c r="BC47" s="557"/>
      <c r="BD47" s="557"/>
      <c r="BE47" s="557"/>
      <c r="BF47" s="557"/>
      <c r="BG47" s="557"/>
      <c r="BH47" s="557"/>
      <c r="BI47" s="557"/>
      <c r="BJ47" s="557"/>
      <c r="BK47" s="557"/>
      <c r="BL47" s="557"/>
      <c r="BM47" s="557"/>
      <c r="BN47" s="557"/>
      <c r="BO47" s="557"/>
      <c r="BP47" s="557"/>
      <c r="BQ47" s="557"/>
      <c r="BR47" s="557"/>
      <c r="BS47" s="557"/>
      <c r="BT47" s="557"/>
      <c r="BU47" s="557"/>
      <c r="BV47" s="557"/>
      <c r="BW47" s="557"/>
      <c r="BX47" s="557"/>
      <c r="BY47" s="557"/>
      <c r="BZ47" s="557"/>
      <c r="CA47" s="557"/>
      <c r="CB47" s="557"/>
      <c r="CC47" s="557"/>
      <c r="CD47" s="557"/>
      <c r="CE47" s="557"/>
      <c r="CF47" s="557"/>
      <c r="CG47" s="558"/>
    </row>
    <row r="48" spans="1:85" ht="11.25" customHeight="1">
      <c r="A48" s="218"/>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5"/>
      <c r="AL48" s="215"/>
      <c r="AM48" s="215"/>
      <c r="AN48" s="215"/>
      <c r="AO48" s="215"/>
      <c r="AP48" s="213"/>
      <c r="AQ48" s="541"/>
      <c r="AR48" s="556"/>
      <c r="AS48" s="557"/>
      <c r="AT48" s="557"/>
      <c r="AU48" s="557"/>
      <c r="AV48" s="557"/>
      <c r="AW48" s="557"/>
      <c r="AX48" s="557"/>
      <c r="AY48" s="557"/>
      <c r="AZ48" s="557"/>
      <c r="BA48" s="557"/>
      <c r="BB48" s="557"/>
      <c r="BC48" s="557"/>
      <c r="BD48" s="557"/>
      <c r="BE48" s="557"/>
      <c r="BF48" s="557"/>
      <c r="BG48" s="557"/>
      <c r="BH48" s="557"/>
      <c r="BI48" s="557"/>
      <c r="BJ48" s="557"/>
      <c r="BK48" s="557"/>
      <c r="BL48" s="557"/>
      <c r="BM48" s="557"/>
      <c r="BN48" s="557"/>
      <c r="BO48" s="557"/>
      <c r="BP48" s="557"/>
      <c r="BQ48" s="557"/>
      <c r="BR48" s="557"/>
      <c r="BS48" s="557"/>
      <c r="BT48" s="557"/>
      <c r="BU48" s="557"/>
      <c r="BV48" s="557"/>
      <c r="BW48" s="557"/>
      <c r="BX48" s="557"/>
      <c r="BY48" s="557"/>
      <c r="BZ48" s="557"/>
      <c r="CA48" s="557"/>
      <c r="CB48" s="557"/>
      <c r="CC48" s="557"/>
      <c r="CD48" s="557"/>
      <c r="CE48" s="557"/>
      <c r="CF48" s="557"/>
      <c r="CG48" s="558"/>
    </row>
    <row r="49" spans="1:85" ht="11.25" customHeight="1">
      <c r="A49" s="218"/>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5"/>
      <c r="AL49" s="215"/>
      <c r="AM49" s="215"/>
      <c r="AN49" s="215"/>
      <c r="AO49" s="215"/>
      <c r="AP49" s="213"/>
      <c r="AQ49" s="541"/>
      <c r="AR49" s="556"/>
      <c r="AS49" s="557"/>
      <c r="AT49" s="557"/>
      <c r="AU49" s="557"/>
      <c r="AV49" s="557"/>
      <c r="AW49" s="557"/>
      <c r="AX49" s="557"/>
      <c r="AY49" s="557"/>
      <c r="AZ49" s="557"/>
      <c r="BA49" s="557"/>
      <c r="BB49" s="557"/>
      <c r="BC49" s="557"/>
      <c r="BD49" s="557"/>
      <c r="BE49" s="557"/>
      <c r="BF49" s="557"/>
      <c r="BG49" s="557"/>
      <c r="BH49" s="557"/>
      <c r="BI49" s="557"/>
      <c r="BJ49" s="557"/>
      <c r="BK49" s="557"/>
      <c r="BL49" s="557"/>
      <c r="BM49" s="557"/>
      <c r="BN49" s="557"/>
      <c r="BO49" s="557"/>
      <c r="BP49" s="557"/>
      <c r="BQ49" s="557"/>
      <c r="BR49" s="557"/>
      <c r="BS49" s="557"/>
      <c r="BT49" s="557"/>
      <c r="BU49" s="557"/>
      <c r="BV49" s="557"/>
      <c r="BW49" s="557"/>
      <c r="BX49" s="557"/>
      <c r="BY49" s="557"/>
      <c r="BZ49" s="557"/>
      <c r="CA49" s="557"/>
      <c r="CB49" s="557"/>
      <c r="CC49" s="557"/>
      <c r="CD49" s="557"/>
      <c r="CE49" s="557"/>
      <c r="CF49" s="557"/>
      <c r="CG49" s="558"/>
    </row>
    <row r="50" spans="1:85" ht="11.25" customHeight="1">
      <c r="A50" s="218"/>
      <c r="B50" s="215"/>
      <c r="C50" s="215"/>
      <c r="D50" s="215"/>
      <c r="E50" s="215"/>
      <c r="F50" s="215"/>
      <c r="G50" s="215"/>
      <c r="H50" s="215"/>
      <c r="I50" s="215"/>
      <c r="J50" s="215"/>
      <c r="K50" s="215"/>
      <c r="L50" s="215"/>
      <c r="M50" s="215"/>
      <c r="N50" s="215"/>
      <c r="O50" s="215"/>
      <c r="P50" s="215"/>
      <c r="Q50" s="215"/>
      <c r="R50" s="215"/>
      <c r="S50" s="215"/>
      <c r="T50" s="215"/>
      <c r="U50" s="215"/>
      <c r="V50" s="215"/>
      <c r="W50" s="215"/>
      <c r="X50" s="215"/>
      <c r="Y50" s="215"/>
      <c r="Z50" s="215"/>
      <c r="AA50" s="215"/>
      <c r="AB50" s="215"/>
      <c r="AC50" s="215"/>
      <c r="AD50" s="215"/>
      <c r="AE50" s="215"/>
      <c r="AF50" s="215"/>
      <c r="AG50" s="215"/>
      <c r="AH50" s="215"/>
      <c r="AI50" s="215"/>
      <c r="AJ50" s="215"/>
      <c r="AK50" s="215"/>
      <c r="AL50" s="215"/>
      <c r="AM50" s="215"/>
      <c r="AN50" s="215"/>
      <c r="AO50" s="215"/>
      <c r="AP50" s="213"/>
      <c r="AQ50" s="541"/>
      <c r="AR50" s="556"/>
      <c r="AS50" s="557"/>
      <c r="AT50" s="557"/>
      <c r="AU50" s="557"/>
      <c r="AV50" s="557"/>
      <c r="AW50" s="557"/>
      <c r="AX50" s="557"/>
      <c r="AY50" s="557"/>
      <c r="AZ50" s="557"/>
      <c r="BA50" s="557"/>
      <c r="BB50" s="557"/>
      <c r="BC50" s="557"/>
      <c r="BD50" s="557"/>
      <c r="BE50" s="557"/>
      <c r="BF50" s="557"/>
      <c r="BG50" s="557"/>
      <c r="BH50" s="557"/>
      <c r="BI50" s="557"/>
      <c r="BJ50" s="557"/>
      <c r="BK50" s="557"/>
      <c r="BL50" s="557"/>
      <c r="BM50" s="557"/>
      <c r="BN50" s="557"/>
      <c r="BO50" s="557"/>
      <c r="BP50" s="557"/>
      <c r="BQ50" s="557"/>
      <c r="BR50" s="557"/>
      <c r="BS50" s="557"/>
      <c r="BT50" s="557"/>
      <c r="BU50" s="557"/>
      <c r="BV50" s="557"/>
      <c r="BW50" s="557"/>
      <c r="BX50" s="557"/>
      <c r="BY50" s="557"/>
      <c r="BZ50" s="557"/>
      <c r="CA50" s="557"/>
      <c r="CB50" s="557"/>
      <c r="CC50" s="557"/>
      <c r="CD50" s="557"/>
      <c r="CE50" s="557"/>
      <c r="CF50" s="557"/>
      <c r="CG50" s="558"/>
    </row>
    <row r="51" spans="1:85" ht="11.25" customHeight="1">
      <c r="A51" s="219"/>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0"/>
      <c r="AO51" s="220"/>
      <c r="AP51" s="214"/>
      <c r="AQ51" s="541"/>
      <c r="AR51" s="559"/>
      <c r="AS51" s="560"/>
      <c r="AT51" s="560"/>
      <c r="AU51" s="560"/>
      <c r="AV51" s="560"/>
      <c r="AW51" s="560"/>
      <c r="AX51" s="560"/>
      <c r="AY51" s="560"/>
      <c r="AZ51" s="560"/>
      <c r="BA51" s="560"/>
      <c r="BB51" s="560"/>
      <c r="BC51" s="560"/>
      <c r="BD51" s="560"/>
      <c r="BE51" s="560"/>
      <c r="BF51" s="560"/>
      <c r="BG51" s="560"/>
      <c r="BH51" s="560"/>
      <c r="BI51" s="560"/>
      <c r="BJ51" s="560"/>
      <c r="BK51" s="560"/>
      <c r="BL51" s="560"/>
      <c r="BM51" s="560"/>
      <c r="BN51" s="560"/>
      <c r="BO51" s="560"/>
      <c r="BP51" s="560"/>
      <c r="BQ51" s="560"/>
      <c r="BR51" s="560"/>
      <c r="BS51" s="560"/>
      <c r="BT51" s="560"/>
      <c r="BU51" s="560"/>
      <c r="BV51" s="560"/>
      <c r="BW51" s="560"/>
      <c r="BX51" s="560"/>
      <c r="BY51" s="560"/>
      <c r="BZ51" s="560"/>
      <c r="CA51" s="560"/>
      <c r="CB51" s="560"/>
      <c r="CC51" s="560"/>
      <c r="CD51" s="560"/>
      <c r="CE51" s="560"/>
      <c r="CF51" s="560"/>
      <c r="CG51" s="561"/>
    </row>
    <row r="52" spans="1:85" ht="12.75">
      <c r="A52" s="215"/>
      <c r="B52" s="215"/>
      <c r="C52" s="215"/>
      <c r="D52" s="215"/>
      <c r="E52" s="215"/>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1096"/>
      <c r="AK52" s="1097"/>
      <c r="AL52" s="1097"/>
      <c r="AM52" s="1097"/>
      <c r="AN52" s="1097"/>
      <c r="AO52" s="1097"/>
      <c r="AP52" s="1097"/>
      <c r="AQ52" s="541"/>
      <c r="AR52" s="542"/>
      <c r="AS52" s="542"/>
      <c r="AT52" s="542"/>
      <c r="AU52" s="542"/>
      <c r="AV52" s="542"/>
      <c r="AW52" s="542"/>
      <c r="AX52" s="542"/>
      <c r="AY52" s="542"/>
      <c r="AZ52" s="542"/>
      <c r="BA52" s="542"/>
      <c r="BB52" s="542"/>
      <c r="BC52" s="542"/>
      <c r="BD52" s="542"/>
      <c r="BE52" s="542"/>
      <c r="BF52" s="542"/>
      <c r="BG52" s="542"/>
      <c r="BH52" s="542"/>
      <c r="BI52" s="542"/>
      <c r="BJ52" s="542"/>
      <c r="BK52" s="542"/>
      <c r="BL52" s="542"/>
      <c r="BM52" s="542"/>
      <c r="BN52" s="542"/>
      <c r="BO52" s="542"/>
      <c r="BP52" s="542"/>
      <c r="BQ52" s="542"/>
      <c r="BR52" s="542"/>
      <c r="BS52" s="542"/>
      <c r="BT52" s="542"/>
      <c r="BU52" s="542"/>
      <c r="BV52" s="542"/>
      <c r="BW52" s="542"/>
      <c r="BX52" s="542"/>
      <c r="BY52" s="542"/>
      <c r="BZ52" s="542"/>
      <c r="CA52" s="1049"/>
      <c r="CB52" s="1050"/>
      <c r="CC52" s="1050"/>
      <c r="CD52" s="1050"/>
      <c r="CE52" s="1050"/>
      <c r="CF52" s="1050"/>
      <c r="CG52" s="1050"/>
    </row>
    <row r="53" spans="1:85" ht="11.25" hidden="1" customHeight="1">
      <c r="A53" s="143"/>
      <c r="B53" s="143"/>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143"/>
      <c r="AH53" s="143"/>
      <c r="AI53" s="143"/>
      <c r="AJ53" s="143"/>
      <c r="AK53" s="143"/>
      <c r="AL53" s="143"/>
      <c r="AM53" s="143"/>
      <c r="AN53" s="143"/>
      <c r="AO53" s="143"/>
      <c r="AP53" s="143"/>
      <c r="AQ53" s="541"/>
      <c r="AR53" s="562"/>
      <c r="AS53" s="562"/>
      <c r="AT53" s="562"/>
      <c r="AU53" s="562"/>
      <c r="AV53" s="562"/>
      <c r="AW53" s="562"/>
      <c r="AX53" s="562"/>
      <c r="AY53" s="562"/>
      <c r="AZ53" s="562"/>
      <c r="BA53" s="562"/>
      <c r="BB53" s="562"/>
      <c r="BC53" s="562"/>
      <c r="BD53" s="562"/>
      <c r="BE53" s="562"/>
      <c r="BF53" s="562"/>
      <c r="BG53" s="562"/>
      <c r="BH53" s="562"/>
      <c r="BI53" s="562"/>
      <c r="BJ53" s="562"/>
      <c r="BK53" s="562"/>
      <c r="BL53" s="562"/>
      <c r="BM53" s="562"/>
      <c r="BN53" s="562"/>
      <c r="BO53" s="562"/>
      <c r="BP53" s="562"/>
      <c r="BQ53" s="562"/>
      <c r="BR53" s="562"/>
      <c r="BS53" s="562"/>
      <c r="BT53" s="562"/>
      <c r="BU53" s="562"/>
      <c r="BV53" s="562"/>
      <c r="BW53" s="562"/>
      <c r="BX53" s="562"/>
      <c r="BY53" s="562"/>
      <c r="BZ53" s="562"/>
      <c r="CA53" s="562"/>
      <c r="CB53" s="562"/>
      <c r="CC53" s="562"/>
      <c r="CD53" s="562"/>
      <c r="CE53" s="562"/>
      <c r="CF53" s="562"/>
      <c r="CG53" s="562"/>
    </row>
    <row r="54" spans="1:85" ht="11.25" hidden="1" customHeight="1">
      <c r="A54" s="143"/>
      <c r="B54" s="143"/>
      <c r="C54" s="143"/>
      <c r="D54" s="143"/>
      <c r="E54" s="143"/>
      <c r="F54" s="143"/>
      <c r="G54" s="143"/>
      <c r="H54" s="143"/>
      <c r="I54" s="143"/>
      <c r="J54" s="143"/>
      <c r="K54" s="143"/>
      <c r="L54" s="143"/>
      <c r="M54" s="143"/>
      <c r="N54" s="143"/>
      <c r="O54" s="143"/>
      <c r="P54" s="143"/>
      <c r="Q54" s="143"/>
      <c r="R54" s="143"/>
      <c r="S54" s="143"/>
      <c r="T54" s="143"/>
      <c r="U54" s="143"/>
      <c r="V54" s="143"/>
      <c r="W54" s="143"/>
      <c r="X54" s="143"/>
      <c r="Y54" s="143"/>
      <c r="Z54" s="143"/>
      <c r="AA54" s="143"/>
      <c r="AB54" s="143"/>
      <c r="AC54" s="143"/>
      <c r="AD54" s="143"/>
      <c r="AE54" s="143"/>
      <c r="AF54" s="143"/>
      <c r="AG54" s="143"/>
      <c r="AH54" s="143"/>
      <c r="AI54" s="143"/>
      <c r="AJ54" s="143"/>
      <c r="AK54" s="143"/>
      <c r="AL54" s="143"/>
      <c r="AM54" s="143"/>
      <c r="AN54" s="143"/>
      <c r="AO54" s="143"/>
      <c r="AP54" s="143"/>
      <c r="AQ54" s="541"/>
      <c r="AR54" s="562"/>
      <c r="AS54" s="562"/>
      <c r="AT54" s="562"/>
      <c r="AU54" s="562"/>
      <c r="AV54" s="562"/>
      <c r="AW54" s="562"/>
      <c r="AX54" s="562"/>
      <c r="AY54" s="562"/>
      <c r="AZ54" s="562"/>
      <c r="BA54" s="562"/>
      <c r="BB54" s="562"/>
      <c r="BC54" s="562"/>
      <c r="BD54" s="562"/>
      <c r="BE54" s="562"/>
      <c r="BF54" s="562"/>
      <c r="BG54" s="562"/>
      <c r="BH54" s="562"/>
      <c r="BI54" s="562"/>
      <c r="BJ54" s="562"/>
      <c r="BK54" s="562"/>
      <c r="BL54" s="562"/>
      <c r="BM54" s="562"/>
      <c r="BN54" s="562"/>
      <c r="BO54" s="562"/>
      <c r="BP54" s="562"/>
      <c r="BQ54" s="562"/>
      <c r="BR54" s="562"/>
      <c r="BS54" s="562"/>
      <c r="BT54" s="562"/>
      <c r="BU54" s="562"/>
      <c r="BV54" s="562"/>
      <c r="BW54" s="562"/>
      <c r="BX54" s="562"/>
      <c r="BY54" s="562"/>
      <c r="BZ54" s="562"/>
      <c r="CA54" s="562"/>
      <c r="CB54" s="562"/>
      <c r="CC54" s="562"/>
      <c r="CD54" s="562"/>
      <c r="CE54" s="562"/>
      <c r="CF54" s="562"/>
      <c r="CG54" s="562"/>
    </row>
  </sheetData>
  <sheetProtection algorithmName="SHA-512" hashValue="XMY5/Bg23zcNE8LgEJ065SdhLD91S7BNu/4Zq+ZTxYjQ8yyEADdBIguxTl6dBQd19A4pTHfMQeJd5m+riK3M6Q==" saltValue="kFwndf/P+E9NVRUQeglRwg==" spinCount="100000" sheet="1" scenarios="1" selectLockedCells="1"/>
  <mergeCells count="66">
    <mergeCell ref="A3:AP3"/>
    <mergeCell ref="A5:AP5"/>
    <mergeCell ref="A7:E7"/>
    <mergeCell ref="F7:Q7"/>
    <mergeCell ref="R7:AC7"/>
    <mergeCell ref="AD7:AP7"/>
    <mergeCell ref="AL8:AO10"/>
    <mergeCell ref="L9:Q9"/>
    <mergeCell ref="R9:W9"/>
    <mergeCell ref="X9:AC9"/>
    <mergeCell ref="AD9:AF9"/>
    <mergeCell ref="L10:Q10"/>
    <mergeCell ref="R10:W10"/>
    <mergeCell ref="X10:AC10"/>
    <mergeCell ref="L8:Q8"/>
    <mergeCell ref="R8:W8"/>
    <mergeCell ref="X8:AC8"/>
    <mergeCell ref="A14:Q14"/>
    <mergeCell ref="R14:AE14"/>
    <mergeCell ref="AJ52:AP52"/>
    <mergeCell ref="AD10:AF10"/>
    <mergeCell ref="L11:Q11"/>
    <mergeCell ref="R11:W11"/>
    <mergeCell ref="X11:AC11"/>
    <mergeCell ref="AD11:AN11"/>
    <mergeCell ref="AO11:AP11"/>
    <mergeCell ref="A8:E11"/>
    <mergeCell ref="F8:F9"/>
    <mergeCell ref="G8:K9"/>
    <mergeCell ref="F10:F11"/>
    <mergeCell ref="G10:K11"/>
    <mergeCell ref="AD8:AF8"/>
    <mergeCell ref="AH8:AK10"/>
    <mergeCell ref="AR3:CG3"/>
    <mergeCell ref="AR5:CG5"/>
    <mergeCell ref="AR7:AV7"/>
    <mergeCell ref="AW7:BH7"/>
    <mergeCell ref="BI7:BT7"/>
    <mergeCell ref="BU7:CG7"/>
    <mergeCell ref="CC8:CF10"/>
    <mergeCell ref="BC9:BH9"/>
    <mergeCell ref="BI9:BN9"/>
    <mergeCell ref="BO9:BT9"/>
    <mergeCell ref="BU9:BW9"/>
    <mergeCell ref="BC10:BH10"/>
    <mergeCell ref="BI10:BN10"/>
    <mergeCell ref="BO10:BT10"/>
    <mergeCell ref="BU10:BW10"/>
    <mergeCell ref="BC8:BH8"/>
    <mergeCell ref="BI8:BN8"/>
    <mergeCell ref="CA52:CG52"/>
    <mergeCell ref="BO11:BT11"/>
    <mergeCell ref="BU11:CE11"/>
    <mergeCell ref="CF11:CG11"/>
    <mergeCell ref="AR14:BH14"/>
    <mergeCell ref="BI14:BV14"/>
    <mergeCell ref="AR8:AV11"/>
    <mergeCell ref="AW8:AW9"/>
    <mergeCell ref="AX8:BB9"/>
    <mergeCell ref="AW10:AW11"/>
    <mergeCell ref="AX10:BB11"/>
    <mergeCell ref="BC11:BH11"/>
    <mergeCell ref="BI11:BN11"/>
    <mergeCell ref="BO8:BT8"/>
    <mergeCell ref="BU8:BW8"/>
    <mergeCell ref="BY8:CB10"/>
  </mergeCells>
  <phoneticPr fontId="25"/>
  <conditionalFormatting sqref="F8:F11">
    <cfRule type="expression" dxfId="44" priority="11">
      <formula>AND($F$8&lt;&gt;"■",$F$10&lt;&gt;"■")</formula>
    </cfRule>
  </conditionalFormatting>
  <conditionalFormatting sqref="F7:Q7">
    <cfRule type="containsBlanks" dxfId="43" priority="12">
      <formula>LEN(TRIM(F7))=0</formula>
    </cfRule>
  </conditionalFormatting>
  <conditionalFormatting sqref="AL8:AO10">
    <cfRule type="containsBlanks" dxfId="42" priority="13">
      <formula>LEN(TRIM(AL8))=0</formula>
    </cfRule>
  </conditionalFormatting>
  <conditionalFormatting sqref="AD8:AF10">
    <cfRule type="expression" dxfId="41" priority="14">
      <formula>AND(R8&lt;&gt;"",AD8="")</formula>
    </cfRule>
  </conditionalFormatting>
  <conditionalFormatting sqref="AD11:AN11">
    <cfRule type="expression" dxfId="40" priority="15">
      <formula>AND($R$11&lt;&gt;"",$AD$11="")</formula>
    </cfRule>
  </conditionalFormatting>
  <conditionalFormatting sqref="R14:AE14">
    <cfRule type="expression" dxfId="39" priority="16">
      <formula>AND($R$14&lt;&gt;"",$F$8="■",$F$10="■")</formula>
    </cfRule>
  </conditionalFormatting>
  <conditionalFormatting sqref="R14:AE14">
    <cfRule type="containsBlanks" dxfId="38" priority="18">
      <formula>LEN(TRIM(R14))=0</formula>
    </cfRule>
  </conditionalFormatting>
  <conditionalFormatting sqref="F8 F10">
    <cfRule type="expression" dxfId="37" priority="2" stopIfTrue="1">
      <formula>$F$8&amp;$F$10="■■"</formula>
    </cfRule>
  </conditionalFormatting>
  <dataValidations count="2">
    <dataValidation type="list" allowBlank="1" showErrorMessage="1" sqref="F8 F10" xr:uid="{4314F207-3CAA-423A-9029-09977126FE83}">
      <formula1>"□,■"</formula1>
    </dataValidation>
    <dataValidation imeMode="off" allowBlank="1" showInputMessage="1" showErrorMessage="1" sqref="AL8:AO10 R14:AE14 AD8:AF10" xr:uid="{729594BD-7D20-4268-A1F5-BE0092FCCCAC}"/>
  </dataValidations>
  <pageMargins left="0.35433070866141736" right="0.35433070866141736" top="0.51181102362204722" bottom="0.43307086614173229" header="0" footer="0"/>
  <pageSetup paperSize="9" scale="98"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7" id="{00000000-000E-0000-0600-00000F000000}">
            <xm:f>AND($R$14&lt;&gt;"",OR(AND($F$8="■",$R$14&lt;&gt;Def!$E$10),AND($F$10="■",$R$14&lt;&gt;Def!$E$11)))</xm:f>
            <x14:dxf>
              <fill>
                <patternFill patternType="solid">
                  <fgColor rgb="FFFF0000"/>
                  <bgColor rgb="FFFF0000"/>
                </patternFill>
              </fill>
            </x14:dxf>
          </x14:cfRule>
          <xm:sqref>R14:AE14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A06BB-C5A4-4545-9474-3AA9A865CB22}">
  <sheetPr codeName="Sheet7">
    <pageSetUpPr fitToPage="1"/>
  </sheetPr>
  <dimension ref="A1:CI41"/>
  <sheetViews>
    <sheetView showGridLines="0" zoomScale="85" zoomScaleNormal="85" zoomScaleSheetLayoutView="85" workbookViewId="0">
      <selection activeCell="G7" sqref="G7:V7"/>
    </sheetView>
  </sheetViews>
  <sheetFormatPr defaultColWidth="0" defaultRowHeight="15" customHeight="1" zeroHeight="1"/>
  <cols>
    <col min="1" max="42" width="3.42578125" style="81" customWidth="1"/>
    <col min="43" max="43" width="1.5703125" style="81" customWidth="1"/>
    <col min="44" max="44" width="3.85546875" style="261" customWidth="1"/>
    <col min="45" max="86" width="3.42578125" style="672" customWidth="1"/>
    <col min="87" max="87" width="1.5703125" style="672" customWidth="1"/>
    <col min="88" max="16384" width="14.42578125" style="81" hidden="1"/>
  </cols>
  <sheetData>
    <row r="1" spans="1:87" ht="30" customHeight="1">
      <c r="A1" s="83"/>
      <c r="B1" s="83"/>
      <c r="C1" s="83"/>
      <c r="D1" s="84"/>
      <c r="E1" s="84"/>
      <c r="F1" s="85"/>
      <c r="G1" s="85"/>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257"/>
      <c r="AS1" s="612"/>
      <c r="AT1" s="612"/>
      <c r="AU1" s="612"/>
      <c r="AV1" s="613"/>
      <c r="AW1" s="613"/>
      <c r="AX1" s="614"/>
      <c r="AY1" s="614"/>
      <c r="AZ1" s="612"/>
      <c r="BA1" s="612"/>
      <c r="BB1" s="612"/>
      <c r="BC1" s="612"/>
      <c r="BD1" s="612"/>
      <c r="BE1" s="612"/>
      <c r="BF1" s="612"/>
      <c r="BG1" s="612"/>
      <c r="BH1" s="612"/>
      <c r="BI1" s="612"/>
      <c r="BJ1" s="612"/>
      <c r="BK1" s="612"/>
      <c r="BL1" s="612"/>
      <c r="BM1" s="612"/>
      <c r="BN1" s="612"/>
      <c r="BO1" s="612"/>
      <c r="BP1" s="612"/>
      <c r="BQ1" s="612"/>
      <c r="BR1" s="612"/>
      <c r="BS1" s="612"/>
      <c r="BT1" s="612"/>
      <c r="BU1" s="612"/>
      <c r="BV1" s="612"/>
      <c r="BW1" s="612"/>
      <c r="BX1" s="612"/>
      <c r="BY1" s="612"/>
      <c r="BZ1" s="612"/>
      <c r="CA1" s="612"/>
      <c r="CB1" s="612"/>
      <c r="CC1" s="612"/>
      <c r="CD1" s="612"/>
      <c r="CE1" s="612"/>
      <c r="CF1" s="612"/>
      <c r="CG1" s="612"/>
      <c r="CH1" s="612"/>
      <c r="CI1" s="612"/>
    </row>
    <row r="2" spans="1:87" ht="25.5" customHeight="1">
      <c r="A2" s="1251" t="s">
        <v>139</v>
      </c>
      <c r="B2" s="1209"/>
      <c r="C2" s="1209"/>
      <c r="D2" s="1209"/>
      <c r="E2" s="1209"/>
      <c r="F2" s="1209"/>
      <c r="G2" s="1209"/>
      <c r="H2" s="1209"/>
      <c r="I2" s="1209"/>
      <c r="J2" s="1209"/>
      <c r="K2" s="1209"/>
      <c r="L2" s="1209"/>
      <c r="M2" s="1209"/>
      <c r="N2" s="1209"/>
      <c r="O2" s="1209"/>
      <c r="P2" s="1209"/>
      <c r="Q2" s="1209"/>
      <c r="R2" s="1209"/>
      <c r="S2" s="1209"/>
      <c r="T2" s="1209"/>
      <c r="U2" s="1209"/>
      <c r="V2" s="1209"/>
      <c r="W2" s="1209"/>
      <c r="X2" s="1209"/>
      <c r="Y2" s="1209"/>
      <c r="Z2" s="1209"/>
      <c r="AA2" s="1209"/>
      <c r="AB2" s="1209"/>
      <c r="AC2" s="1209"/>
      <c r="AD2" s="1209"/>
      <c r="AE2" s="1209"/>
      <c r="AF2" s="1209"/>
      <c r="AG2" s="1209"/>
      <c r="AH2" s="1209"/>
      <c r="AI2" s="1209"/>
      <c r="AJ2" s="1209"/>
      <c r="AK2" s="1209"/>
      <c r="AL2" s="1209"/>
      <c r="AM2" s="1209"/>
      <c r="AN2" s="1209"/>
      <c r="AO2" s="1209"/>
      <c r="AP2" s="1209"/>
      <c r="AQ2" s="83"/>
      <c r="AR2" s="257"/>
      <c r="AS2" s="1194" t="str">
        <f>A2</f>
        <v>定型様式３－３</v>
      </c>
      <c r="AT2" s="1133"/>
      <c r="AU2" s="1133"/>
      <c r="AV2" s="1133"/>
      <c r="AW2" s="1133"/>
      <c r="AX2" s="1133"/>
      <c r="AY2" s="1133"/>
      <c r="AZ2" s="1133"/>
      <c r="BA2" s="1133"/>
      <c r="BB2" s="1133"/>
      <c r="BC2" s="1133"/>
      <c r="BD2" s="1133"/>
      <c r="BE2" s="1133"/>
      <c r="BF2" s="1133"/>
      <c r="BG2" s="1133"/>
      <c r="BH2" s="1133"/>
      <c r="BI2" s="1133"/>
      <c r="BJ2" s="1133"/>
      <c r="BK2" s="1133"/>
      <c r="BL2" s="1133"/>
      <c r="BM2" s="1133"/>
      <c r="BN2" s="1133"/>
      <c r="BO2" s="1133"/>
      <c r="BP2" s="1133"/>
      <c r="BQ2" s="1133"/>
      <c r="BR2" s="1133"/>
      <c r="BS2" s="1133"/>
      <c r="BT2" s="1133"/>
      <c r="BU2" s="1133"/>
      <c r="BV2" s="1133"/>
      <c r="BW2" s="1133"/>
      <c r="BX2" s="1133"/>
      <c r="BY2" s="1133"/>
      <c r="BZ2" s="1133"/>
      <c r="CA2" s="1133"/>
      <c r="CB2" s="1133"/>
      <c r="CC2" s="1133"/>
      <c r="CD2" s="1133"/>
      <c r="CE2" s="1133"/>
      <c r="CF2" s="1133"/>
      <c r="CG2" s="1133"/>
      <c r="CH2" s="1133"/>
      <c r="CI2" s="612"/>
    </row>
    <row r="3" spans="1:87" ht="18" customHeight="1">
      <c r="A3" s="82"/>
      <c r="B3" s="82"/>
      <c r="C3" s="82"/>
      <c r="D3" s="82"/>
      <c r="E3" s="82"/>
      <c r="F3" s="82"/>
      <c r="G3" s="82"/>
      <c r="H3" s="82"/>
      <c r="I3" s="82"/>
      <c r="J3" s="82"/>
      <c r="K3" s="82"/>
      <c r="L3" s="82"/>
      <c r="M3" s="82"/>
      <c r="N3" s="82"/>
      <c r="O3" s="82"/>
      <c r="P3" s="82"/>
      <c r="Q3" s="82"/>
      <c r="R3" s="82"/>
      <c r="S3" s="82"/>
      <c r="T3" s="82"/>
      <c r="U3" s="82"/>
      <c r="V3" s="82"/>
      <c r="W3" s="82"/>
      <c r="X3" s="80"/>
      <c r="Y3" s="80"/>
      <c r="Z3" s="80"/>
      <c r="AA3" s="80"/>
      <c r="AB3" s="80"/>
      <c r="AC3" s="80"/>
      <c r="AD3" s="80"/>
      <c r="AE3" s="80"/>
      <c r="AF3" s="80"/>
      <c r="AG3" s="80"/>
      <c r="AH3" s="80"/>
      <c r="AI3" s="80"/>
      <c r="AJ3" s="80"/>
      <c r="AK3" s="80"/>
      <c r="AL3" s="80"/>
      <c r="AM3" s="80"/>
      <c r="AN3" s="80"/>
      <c r="AO3" s="80"/>
      <c r="AP3" s="288" t="str">
        <f>IF('様式第1_ZEH+_交付申請書'!$U$11="","",'様式第1_ZEH+_交付申請書'!$U$11&amp;"邸"&amp;'様式第1_ZEH+_交付申請書'!$V$8&amp;'様式第1_ZEH+_交付申請書'!$Y$8)</f>
        <v/>
      </c>
      <c r="AQ3" s="80"/>
      <c r="AR3" s="257"/>
      <c r="AS3" s="615"/>
      <c r="AT3" s="615"/>
      <c r="AU3" s="615"/>
      <c r="AV3" s="615"/>
      <c r="AW3" s="615"/>
      <c r="AX3" s="615"/>
      <c r="AY3" s="615"/>
      <c r="AZ3" s="615"/>
      <c r="BA3" s="615"/>
      <c r="BB3" s="615"/>
      <c r="BC3" s="615"/>
      <c r="BD3" s="615"/>
      <c r="BE3" s="615"/>
      <c r="BF3" s="615"/>
      <c r="BG3" s="615"/>
      <c r="BH3" s="615"/>
      <c r="BI3" s="615"/>
      <c r="BJ3" s="615"/>
      <c r="BK3" s="615"/>
      <c r="BL3" s="615"/>
      <c r="BM3" s="615"/>
      <c r="BN3" s="615"/>
      <c r="BO3" s="615"/>
      <c r="BP3" s="616"/>
      <c r="BQ3" s="616"/>
      <c r="BR3" s="616"/>
      <c r="BS3" s="616"/>
      <c r="BT3" s="616"/>
      <c r="BU3" s="616"/>
      <c r="BV3" s="616"/>
      <c r="BW3" s="616"/>
      <c r="BX3" s="616"/>
      <c r="BY3" s="616"/>
      <c r="BZ3" s="616"/>
      <c r="CA3" s="616"/>
      <c r="CB3" s="616"/>
      <c r="CC3" s="616"/>
      <c r="CD3" s="616"/>
      <c r="CE3" s="616"/>
      <c r="CF3" s="616"/>
      <c r="CG3" s="616"/>
      <c r="CH3" s="439" t="str">
        <f>'様式第1_ZEH+_交付申請書'!$BN$11 &amp; "邸" &amp; '様式第1_ZEH+_交付申請書'!$BO$8 &amp; '様式第1_ZEH+_交付申請書'!$BR$8</f>
        <v>低炭素　太郎邸0000000</v>
      </c>
      <c r="CI3" s="616"/>
    </row>
    <row r="4" spans="1:87" ht="27" customHeight="1">
      <c r="A4" s="1252" t="s">
        <v>140</v>
      </c>
      <c r="B4" s="1209"/>
      <c r="C4" s="1209"/>
      <c r="D4" s="1209"/>
      <c r="E4" s="1209"/>
      <c r="F4" s="1209"/>
      <c r="G4" s="1209"/>
      <c r="H4" s="1209"/>
      <c r="I4" s="1209"/>
      <c r="J4" s="1209"/>
      <c r="K4" s="1209"/>
      <c r="L4" s="1209"/>
      <c r="M4" s="1209"/>
      <c r="N4" s="1209"/>
      <c r="O4" s="1209"/>
      <c r="P4" s="1209"/>
      <c r="Q4" s="1209"/>
      <c r="R4" s="1209"/>
      <c r="S4" s="1209"/>
      <c r="T4" s="1209"/>
      <c r="U4" s="1209"/>
      <c r="V4" s="1209"/>
      <c r="W4" s="1209"/>
      <c r="X4" s="1209"/>
      <c r="Y4" s="1209"/>
      <c r="Z4" s="1209"/>
      <c r="AA4" s="1209"/>
      <c r="AB4" s="1209"/>
      <c r="AC4" s="1209"/>
      <c r="AD4" s="1209"/>
      <c r="AE4" s="1209"/>
      <c r="AF4" s="1209"/>
      <c r="AG4" s="1209"/>
      <c r="AH4" s="1209"/>
      <c r="AI4" s="1209"/>
      <c r="AJ4" s="1209"/>
      <c r="AK4" s="1209"/>
      <c r="AL4" s="1209"/>
      <c r="AM4" s="1209"/>
      <c r="AN4" s="1209"/>
      <c r="AO4" s="1209"/>
      <c r="AP4" s="1209"/>
      <c r="AQ4" s="83"/>
      <c r="AR4" s="257"/>
      <c r="AS4" s="1195" t="str">
        <f>A4</f>
        <v>リース料金計算書</v>
      </c>
      <c r="AT4" s="1196"/>
      <c r="AU4" s="1196"/>
      <c r="AV4" s="1196"/>
      <c r="AW4" s="1196"/>
      <c r="AX4" s="1196"/>
      <c r="AY4" s="1196"/>
      <c r="AZ4" s="1196"/>
      <c r="BA4" s="1196"/>
      <c r="BB4" s="1196"/>
      <c r="BC4" s="1196"/>
      <c r="BD4" s="1196"/>
      <c r="BE4" s="1196"/>
      <c r="BF4" s="1196"/>
      <c r="BG4" s="1196"/>
      <c r="BH4" s="1196"/>
      <c r="BI4" s="1196"/>
      <c r="BJ4" s="1196"/>
      <c r="BK4" s="1196"/>
      <c r="BL4" s="1196"/>
      <c r="BM4" s="1196"/>
      <c r="BN4" s="1196"/>
      <c r="BO4" s="1196"/>
      <c r="BP4" s="1196"/>
      <c r="BQ4" s="1196"/>
      <c r="BR4" s="1196"/>
      <c r="BS4" s="1196"/>
      <c r="BT4" s="1196"/>
      <c r="BU4" s="1196"/>
      <c r="BV4" s="1196"/>
      <c r="BW4" s="1196"/>
      <c r="BX4" s="1196"/>
      <c r="BY4" s="1196"/>
      <c r="BZ4" s="1196"/>
      <c r="CA4" s="1196"/>
      <c r="CB4" s="1196"/>
      <c r="CC4" s="1196"/>
      <c r="CD4" s="1196"/>
      <c r="CE4" s="1196"/>
      <c r="CF4" s="1196"/>
      <c r="CG4" s="1196"/>
      <c r="CH4" s="1196"/>
      <c r="CI4" s="612"/>
    </row>
    <row r="5" spans="1:87" ht="9.75" customHeight="1">
      <c r="A5" s="86"/>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3"/>
      <c r="AR5" s="257"/>
      <c r="AS5" s="617"/>
      <c r="AT5" s="617"/>
      <c r="AU5" s="617"/>
      <c r="AV5" s="617"/>
      <c r="AW5" s="617"/>
      <c r="AX5" s="617"/>
      <c r="AY5" s="617"/>
      <c r="AZ5" s="617"/>
      <c r="BA5" s="617"/>
      <c r="BB5" s="617"/>
      <c r="BC5" s="617"/>
      <c r="BD5" s="617"/>
      <c r="BE5" s="617"/>
      <c r="BF5" s="617"/>
      <c r="BG5" s="617"/>
      <c r="BH5" s="617"/>
      <c r="BI5" s="617"/>
      <c r="BJ5" s="617"/>
      <c r="BK5" s="617"/>
      <c r="BL5" s="617"/>
      <c r="BM5" s="617"/>
      <c r="BN5" s="617"/>
      <c r="BO5" s="617"/>
      <c r="BP5" s="617"/>
      <c r="BQ5" s="617"/>
      <c r="BR5" s="617"/>
      <c r="BS5" s="617"/>
      <c r="BT5" s="617"/>
      <c r="BU5" s="617"/>
      <c r="BV5" s="617"/>
      <c r="BW5" s="617"/>
      <c r="BX5" s="617"/>
      <c r="BY5" s="617"/>
      <c r="BZ5" s="617"/>
      <c r="CA5" s="617"/>
      <c r="CB5" s="617"/>
      <c r="CC5" s="617"/>
      <c r="CD5" s="617"/>
      <c r="CE5" s="617"/>
      <c r="CF5" s="617"/>
      <c r="CG5" s="617"/>
      <c r="CH5" s="617"/>
      <c r="CI5" s="612"/>
    </row>
    <row r="6" spans="1:87" ht="27" customHeight="1">
      <c r="A6" s="1253" t="s">
        <v>141</v>
      </c>
      <c r="B6" s="984"/>
      <c r="C6" s="984"/>
      <c r="D6" s="984"/>
      <c r="E6" s="984"/>
      <c r="F6" s="984"/>
      <c r="G6" s="984"/>
      <c r="H6" s="984"/>
      <c r="I6" s="984"/>
      <c r="J6" s="984"/>
      <c r="K6" s="984"/>
      <c r="L6" s="984"/>
      <c r="M6" s="984"/>
      <c r="N6" s="984"/>
      <c r="O6" s="984"/>
      <c r="P6" s="984"/>
      <c r="Q6" s="984"/>
      <c r="R6" s="984"/>
      <c r="S6" s="984"/>
      <c r="T6" s="984"/>
      <c r="U6" s="984"/>
      <c r="V6" s="984"/>
      <c r="W6" s="984"/>
      <c r="X6" s="984"/>
      <c r="Y6" s="87"/>
      <c r="Z6" s="87"/>
      <c r="AA6" s="87"/>
      <c r="AB6" s="87"/>
      <c r="AC6" s="87"/>
      <c r="AD6" s="87"/>
      <c r="AE6" s="87"/>
      <c r="AF6" s="87"/>
      <c r="AG6" s="87"/>
      <c r="AH6" s="87"/>
      <c r="AI6" s="87"/>
      <c r="AJ6" s="87"/>
      <c r="AK6" s="87"/>
      <c r="AL6" s="87"/>
      <c r="AM6" s="88"/>
      <c r="AN6" s="88"/>
      <c r="AO6" s="88"/>
      <c r="AP6" s="89"/>
      <c r="AQ6" s="90"/>
      <c r="AR6" s="257"/>
      <c r="AS6" s="1149" t="str">
        <f>A6</f>
        <v>１．申請者情報（リース担当者等）</v>
      </c>
      <c r="AT6" s="1081"/>
      <c r="AU6" s="1081"/>
      <c r="AV6" s="1081"/>
      <c r="AW6" s="1081"/>
      <c r="AX6" s="1081"/>
      <c r="AY6" s="1081"/>
      <c r="AZ6" s="1081"/>
      <c r="BA6" s="1081"/>
      <c r="BB6" s="1081"/>
      <c r="BC6" s="1081"/>
      <c r="BD6" s="1081"/>
      <c r="BE6" s="1081"/>
      <c r="BF6" s="1081"/>
      <c r="BG6" s="1081"/>
      <c r="BH6" s="1081"/>
      <c r="BI6" s="1081"/>
      <c r="BJ6" s="1081"/>
      <c r="BK6" s="1081"/>
      <c r="BL6" s="1081"/>
      <c r="BM6" s="1081"/>
      <c r="BN6" s="1081"/>
      <c r="BO6" s="1081"/>
      <c r="BP6" s="1081"/>
      <c r="BQ6" s="618"/>
      <c r="BR6" s="618"/>
      <c r="BS6" s="618"/>
      <c r="BT6" s="618"/>
      <c r="BU6" s="618"/>
      <c r="BV6" s="618"/>
      <c r="BW6" s="618"/>
      <c r="BX6" s="618"/>
      <c r="BY6" s="618"/>
      <c r="BZ6" s="618"/>
      <c r="CA6" s="618"/>
      <c r="CB6" s="618"/>
      <c r="CC6" s="618"/>
      <c r="CD6" s="618"/>
      <c r="CE6" s="619"/>
      <c r="CF6" s="619"/>
      <c r="CG6" s="619"/>
      <c r="CH6" s="620"/>
      <c r="CI6" s="621"/>
    </row>
    <row r="7" spans="1:87" ht="33" customHeight="1">
      <c r="A7" s="91"/>
      <c r="B7" s="1254" t="s">
        <v>50</v>
      </c>
      <c r="C7" s="1245"/>
      <c r="D7" s="1245"/>
      <c r="E7" s="1245"/>
      <c r="F7" s="1246"/>
      <c r="G7" s="1255"/>
      <c r="H7" s="1241"/>
      <c r="I7" s="1241"/>
      <c r="J7" s="1241"/>
      <c r="K7" s="1241"/>
      <c r="L7" s="1241"/>
      <c r="M7" s="1241"/>
      <c r="N7" s="1241"/>
      <c r="O7" s="1241"/>
      <c r="P7" s="1241"/>
      <c r="Q7" s="1241"/>
      <c r="R7" s="1241"/>
      <c r="S7" s="1241"/>
      <c r="T7" s="1241"/>
      <c r="U7" s="1241"/>
      <c r="V7" s="1242"/>
      <c r="W7" s="1254" t="s">
        <v>142</v>
      </c>
      <c r="X7" s="1245"/>
      <c r="Y7" s="1245"/>
      <c r="Z7" s="1246"/>
      <c r="AA7" s="1256"/>
      <c r="AB7" s="1241"/>
      <c r="AC7" s="1241"/>
      <c r="AD7" s="1241"/>
      <c r="AE7" s="1241"/>
      <c r="AF7" s="1241"/>
      <c r="AG7" s="1241"/>
      <c r="AH7" s="1241"/>
      <c r="AI7" s="1241"/>
      <c r="AJ7" s="1241"/>
      <c r="AK7" s="1241"/>
      <c r="AL7" s="1241"/>
      <c r="AM7" s="1241"/>
      <c r="AN7" s="1241"/>
      <c r="AO7" s="1241"/>
      <c r="AP7" s="1242"/>
      <c r="AQ7" s="83"/>
      <c r="AR7" s="257"/>
      <c r="AS7" s="622"/>
      <c r="AT7" s="1197" t="s">
        <v>50</v>
      </c>
      <c r="AU7" s="1159"/>
      <c r="AV7" s="1159"/>
      <c r="AW7" s="1159"/>
      <c r="AX7" s="1160"/>
      <c r="AY7" s="1198" t="s">
        <v>351</v>
      </c>
      <c r="AZ7" s="1184"/>
      <c r="BA7" s="1184"/>
      <c r="BB7" s="1184"/>
      <c r="BC7" s="1184"/>
      <c r="BD7" s="1184"/>
      <c r="BE7" s="1184"/>
      <c r="BF7" s="1184"/>
      <c r="BG7" s="1184"/>
      <c r="BH7" s="1184"/>
      <c r="BI7" s="1184"/>
      <c r="BJ7" s="1184"/>
      <c r="BK7" s="1184"/>
      <c r="BL7" s="1184"/>
      <c r="BM7" s="1184"/>
      <c r="BN7" s="1187"/>
      <c r="BO7" s="1197" t="s">
        <v>142</v>
      </c>
      <c r="BP7" s="1191"/>
      <c r="BQ7" s="1191"/>
      <c r="BR7" s="1192"/>
      <c r="BS7" s="1186" t="s">
        <v>352</v>
      </c>
      <c r="BT7" s="1184"/>
      <c r="BU7" s="1184"/>
      <c r="BV7" s="1184"/>
      <c r="BW7" s="1184"/>
      <c r="BX7" s="1184"/>
      <c r="BY7" s="1184"/>
      <c r="BZ7" s="1184"/>
      <c r="CA7" s="1184"/>
      <c r="CB7" s="1184"/>
      <c r="CC7" s="1184"/>
      <c r="CD7" s="1184"/>
      <c r="CE7" s="1184"/>
      <c r="CF7" s="1184"/>
      <c r="CG7" s="1184"/>
      <c r="CH7" s="1187"/>
      <c r="CI7" s="612"/>
    </row>
    <row r="8" spans="1:87" ht="33" customHeight="1">
      <c r="A8" s="92"/>
      <c r="B8" s="1254" t="s">
        <v>143</v>
      </c>
      <c r="C8" s="1245"/>
      <c r="D8" s="1245"/>
      <c r="E8" s="1245"/>
      <c r="F8" s="1246"/>
      <c r="G8" s="1255"/>
      <c r="H8" s="1241"/>
      <c r="I8" s="1241"/>
      <c r="J8" s="1241"/>
      <c r="K8" s="1241"/>
      <c r="L8" s="1241"/>
      <c r="M8" s="1241"/>
      <c r="N8" s="1241"/>
      <c r="O8" s="1241"/>
      <c r="P8" s="1241"/>
      <c r="Q8" s="1241"/>
      <c r="R8" s="1241"/>
      <c r="S8" s="1241"/>
      <c r="T8" s="1241"/>
      <c r="U8" s="1241"/>
      <c r="V8" s="1242"/>
      <c r="W8" s="1244" t="s">
        <v>144</v>
      </c>
      <c r="X8" s="1245"/>
      <c r="Y8" s="1245"/>
      <c r="Z8" s="1246"/>
      <c r="AA8" s="1256"/>
      <c r="AB8" s="1241"/>
      <c r="AC8" s="1241"/>
      <c r="AD8" s="1241"/>
      <c r="AE8" s="1241"/>
      <c r="AF8" s="1241"/>
      <c r="AG8" s="1241"/>
      <c r="AH8" s="1241"/>
      <c r="AI8" s="1241"/>
      <c r="AJ8" s="1241"/>
      <c r="AK8" s="1241"/>
      <c r="AL8" s="1241"/>
      <c r="AM8" s="1241"/>
      <c r="AN8" s="1241"/>
      <c r="AO8" s="1241"/>
      <c r="AP8" s="1242"/>
      <c r="AQ8" s="83"/>
      <c r="AR8" s="258"/>
      <c r="AS8" s="623"/>
      <c r="AT8" s="1197" t="s">
        <v>143</v>
      </c>
      <c r="AU8" s="1159"/>
      <c r="AV8" s="1159"/>
      <c r="AW8" s="1159"/>
      <c r="AX8" s="1160"/>
      <c r="AY8" s="1198" t="s">
        <v>353</v>
      </c>
      <c r="AZ8" s="1184"/>
      <c r="BA8" s="1184"/>
      <c r="BB8" s="1184"/>
      <c r="BC8" s="1184"/>
      <c r="BD8" s="1184"/>
      <c r="BE8" s="1184"/>
      <c r="BF8" s="1184"/>
      <c r="BG8" s="1184"/>
      <c r="BH8" s="1184"/>
      <c r="BI8" s="1184"/>
      <c r="BJ8" s="1184"/>
      <c r="BK8" s="1184"/>
      <c r="BL8" s="1184"/>
      <c r="BM8" s="1184"/>
      <c r="BN8" s="1187"/>
      <c r="BO8" s="1158" t="s">
        <v>144</v>
      </c>
      <c r="BP8" s="1191"/>
      <c r="BQ8" s="1191"/>
      <c r="BR8" s="1192"/>
      <c r="BS8" s="1186" t="s">
        <v>354</v>
      </c>
      <c r="BT8" s="1184"/>
      <c r="BU8" s="1184"/>
      <c r="BV8" s="1184"/>
      <c r="BW8" s="1184"/>
      <c r="BX8" s="1184"/>
      <c r="BY8" s="1184"/>
      <c r="BZ8" s="1184"/>
      <c r="CA8" s="1184"/>
      <c r="CB8" s="1184"/>
      <c r="CC8" s="1184"/>
      <c r="CD8" s="1184"/>
      <c r="CE8" s="1184"/>
      <c r="CF8" s="1184"/>
      <c r="CG8" s="1184"/>
      <c r="CH8" s="1187"/>
      <c r="CI8" s="612"/>
    </row>
    <row r="9" spans="1:87" ht="33" customHeight="1">
      <c r="A9" s="92"/>
      <c r="B9" s="1234" t="s">
        <v>12</v>
      </c>
      <c r="C9" s="1235"/>
      <c r="D9" s="1235"/>
      <c r="E9" s="1235"/>
      <c r="F9" s="1236"/>
      <c r="G9" s="182" t="s">
        <v>13</v>
      </c>
      <c r="H9" s="1240"/>
      <c r="I9" s="1241"/>
      <c r="J9" s="1241"/>
      <c r="K9" s="183" t="s">
        <v>145</v>
      </c>
      <c r="L9" s="1240"/>
      <c r="M9" s="1241"/>
      <c r="N9" s="1241"/>
      <c r="O9" s="1241"/>
      <c r="P9" s="1242"/>
      <c r="Q9" s="1240"/>
      <c r="R9" s="1241"/>
      <c r="S9" s="1241"/>
      <c r="T9" s="1241"/>
      <c r="U9" s="1241"/>
      <c r="V9" s="1241"/>
      <c r="W9" s="1241"/>
      <c r="X9" s="1241"/>
      <c r="Y9" s="1241"/>
      <c r="Z9" s="1243" t="s">
        <v>312</v>
      </c>
      <c r="AA9" s="1241"/>
      <c r="AB9" s="1240"/>
      <c r="AC9" s="1241"/>
      <c r="AD9" s="1241"/>
      <c r="AE9" s="1241"/>
      <c r="AF9" s="1241"/>
      <c r="AG9" s="1241"/>
      <c r="AH9" s="1241"/>
      <c r="AI9" s="1241"/>
      <c r="AJ9" s="1241"/>
      <c r="AK9" s="1241"/>
      <c r="AL9" s="1241"/>
      <c r="AM9" s="1241"/>
      <c r="AN9" s="1243" t="s">
        <v>313</v>
      </c>
      <c r="AO9" s="1241"/>
      <c r="AP9" s="184"/>
      <c r="AQ9" s="83"/>
      <c r="AR9" s="257"/>
      <c r="AS9" s="623"/>
      <c r="AT9" s="1176" t="s">
        <v>12</v>
      </c>
      <c r="AU9" s="1177"/>
      <c r="AV9" s="1177"/>
      <c r="AW9" s="1177"/>
      <c r="AX9" s="1178"/>
      <c r="AY9" s="624" t="s">
        <v>13</v>
      </c>
      <c r="AZ9" s="1182" t="s">
        <v>355</v>
      </c>
      <c r="BA9" s="1162"/>
      <c r="BB9" s="1162"/>
      <c r="BC9" s="625" t="s">
        <v>145</v>
      </c>
      <c r="BD9" s="1182" t="s">
        <v>356</v>
      </c>
      <c r="BE9" s="1162"/>
      <c r="BF9" s="1162"/>
      <c r="BG9" s="1162"/>
      <c r="BH9" s="1165"/>
      <c r="BI9" s="1183" t="s">
        <v>357</v>
      </c>
      <c r="BJ9" s="1184"/>
      <c r="BK9" s="1184"/>
      <c r="BL9" s="1184"/>
      <c r="BM9" s="1184"/>
      <c r="BN9" s="1184"/>
      <c r="BO9" s="1184"/>
      <c r="BP9" s="1184"/>
      <c r="BQ9" s="1184"/>
      <c r="BR9" s="1185" t="s">
        <v>358</v>
      </c>
      <c r="BS9" s="1184"/>
      <c r="BT9" s="1183" t="s">
        <v>348</v>
      </c>
      <c r="BU9" s="1184"/>
      <c r="BV9" s="1184"/>
      <c r="BW9" s="1184"/>
      <c r="BX9" s="1184"/>
      <c r="BY9" s="1184"/>
      <c r="BZ9" s="1184"/>
      <c r="CA9" s="1184"/>
      <c r="CB9" s="1184"/>
      <c r="CC9" s="1184"/>
      <c r="CD9" s="1184"/>
      <c r="CE9" s="1184"/>
      <c r="CF9" s="1185" t="s">
        <v>359</v>
      </c>
      <c r="CG9" s="1184"/>
      <c r="CH9" s="626"/>
      <c r="CI9" s="612"/>
    </row>
    <row r="10" spans="1:87" ht="33" customHeight="1">
      <c r="A10" s="92"/>
      <c r="B10" s="1237"/>
      <c r="C10" s="1238"/>
      <c r="D10" s="1238"/>
      <c r="E10" s="1238"/>
      <c r="F10" s="1239"/>
      <c r="G10" s="1256"/>
      <c r="H10" s="1241"/>
      <c r="I10" s="1241"/>
      <c r="J10" s="1241"/>
      <c r="K10" s="1241"/>
      <c r="L10" s="1241"/>
      <c r="M10" s="1241"/>
      <c r="N10" s="1241"/>
      <c r="O10" s="1241"/>
      <c r="P10" s="1241"/>
      <c r="Q10" s="1241"/>
      <c r="R10" s="1241"/>
      <c r="S10" s="1241"/>
      <c r="T10" s="1241"/>
      <c r="U10" s="1241"/>
      <c r="V10" s="1241"/>
      <c r="W10" s="1241"/>
      <c r="X10" s="1241"/>
      <c r="Y10" s="1241"/>
      <c r="Z10" s="1241"/>
      <c r="AA10" s="1241"/>
      <c r="AB10" s="1241"/>
      <c r="AC10" s="1241"/>
      <c r="AD10" s="1241"/>
      <c r="AE10" s="1241"/>
      <c r="AF10" s="1241"/>
      <c r="AG10" s="1241"/>
      <c r="AH10" s="1241"/>
      <c r="AI10" s="1241"/>
      <c r="AJ10" s="1241"/>
      <c r="AK10" s="1241"/>
      <c r="AL10" s="1241"/>
      <c r="AM10" s="1241"/>
      <c r="AN10" s="1241"/>
      <c r="AO10" s="1241"/>
      <c r="AP10" s="1242"/>
      <c r="AQ10" s="83"/>
      <c r="AR10" s="257"/>
      <c r="AS10" s="623"/>
      <c r="AT10" s="1179"/>
      <c r="AU10" s="1180"/>
      <c r="AV10" s="1180"/>
      <c r="AW10" s="1180"/>
      <c r="AX10" s="1181"/>
      <c r="AY10" s="1186" t="s">
        <v>360</v>
      </c>
      <c r="AZ10" s="1184"/>
      <c r="BA10" s="1184"/>
      <c r="BB10" s="1184"/>
      <c r="BC10" s="1184"/>
      <c r="BD10" s="1184"/>
      <c r="BE10" s="1184"/>
      <c r="BF10" s="1184"/>
      <c r="BG10" s="1184"/>
      <c r="BH10" s="1184"/>
      <c r="BI10" s="1184"/>
      <c r="BJ10" s="1184"/>
      <c r="BK10" s="1184"/>
      <c r="BL10" s="1184"/>
      <c r="BM10" s="1184"/>
      <c r="BN10" s="1184"/>
      <c r="BO10" s="1184"/>
      <c r="BP10" s="1184"/>
      <c r="BQ10" s="1184"/>
      <c r="BR10" s="1184"/>
      <c r="BS10" s="1184"/>
      <c r="BT10" s="1184"/>
      <c r="BU10" s="1184"/>
      <c r="BV10" s="1184"/>
      <c r="BW10" s="1184"/>
      <c r="BX10" s="1184"/>
      <c r="BY10" s="1184"/>
      <c r="BZ10" s="1184"/>
      <c r="CA10" s="1184"/>
      <c r="CB10" s="1184"/>
      <c r="CC10" s="1184"/>
      <c r="CD10" s="1184"/>
      <c r="CE10" s="1184"/>
      <c r="CF10" s="1184"/>
      <c r="CG10" s="1184"/>
      <c r="CH10" s="1187"/>
      <c r="CI10" s="612"/>
    </row>
    <row r="11" spans="1:87" ht="33" customHeight="1">
      <c r="A11" s="92"/>
      <c r="B11" s="1259" t="s">
        <v>146</v>
      </c>
      <c r="C11" s="1235"/>
      <c r="D11" s="1235"/>
      <c r="E11" s="1235"/>
      <c r="F11" s="1236"/>
      <c r="G11" s="185" t="s">
        <v>6</v>
      </c>
      <c r="H11" s="1260"/>
      <c r="I11" s="1261"/>
      <c r="J11" s="1261"/>
      <c r="K11" s="1261"/>
      <c r="L11" s="186" t="s">
        <v>147</v>
      </c>
      <c r="M11" s="1260"/>
      <c r="N11" s="1261"/>
      <c r="O11" s="1261"/>
      <c r="P11" s="1261"/>
      <c r="Q11" s="187" t="s">
        <v>145</v>
      </c>
      <c r="R11" s="1260"/>
      <c r="S11" s="1261"/>
      <c r="T11" s="1261"/>
      <c r="U11" s="1261"/>
      <c r="V11" s="188"/>
      <c r="W11" s="1244" t="s">
        <v>148</v>
      </c>
      <c r="X11" s="1245"/>
      <c r="Y11" s="1245"/>
      <c r="Z11" s="1246"/>
      <c r="AA11" s="185" t="s">
        <v>6</v>
      </c>
      <c r="AB11" s="1260"/>
      <c r="AC11" s="1261"/>
      <c r="AD11" s="1261"/>
      <c r="AE11" s="1261"/>
      <c r="AF11" s="186" t="s">
        <v>147</v>
      </c>
      <c r="AG11" s="1260"/>
      <c r="AH11" s="1261"/>
      <c r="AI11" s="1261"/>
      <c r="AJ11" s="1261"/>
      <c r="AK11" s="187" t="s">
        <v>145</v>
      </c>
      <c r="AL11" s="1262"/>
      <c r="AM11" s="1241"/>
      <c r="AN11" s="1241"/>
      <c r="AO11" s="1241"/>
      <c r="AP11" s="184"/>
      <c r="AQ11" s="83"/>
      <c r="AR11" s="257"/>
      <c r="AS11" s="623"/>
      <c r="AT11" s="1188" t="s">
        <v>146</v>
      </c>
      <c r="AU11" s="1177"/>
      <c r="AV11" s="1177"/>
      <c r="AW11" s="1177"/>
      <c r="AX11" s="1178"/>
      <c r="AY11" s="627" t="s">
        <v>6</v>
      </c>
      <c r="AZ11" s="1189" t="s">
        <v>355</v>
      </c>
      <c r="BA11" s="1190"/>
      <c r="BB11" s="1190"/>
      <c r="BC11" s="1190"/>
      <c r="BD11" s="628" t="s">
        <v>147</v>
      </c>
      <c r="BE11" s="1189" t="s">
        <v>355</v>
      </c>
      <c r="BF11" s="1190"/>
      <c r="BG11" s="1190"/>
      <c r="BH11" s="1190"/>
      <c r="BI11" s="629" t="s">
        <v>145</v>
      </c>
      <c r="BJ11" s="1189" t="s">
        <v>355</v>
      </c>
      <c r="BK11" s="1190"/>
      <c r="BL11" s="1190"/>
      <c r="BM11" s="1190"/>
      <c r="BN11" s="630"/>
      <c r="BO11" s="1158" t="s">
        <v>148</v>
      </c>
      <c r="BP11" s="1191"/>
      <c r="BQ11" s="1191"/>
      <c r="BR11" s="1192"/>
      <c r="BS11" s="627" t="s">
        <v>6</v>
      </c>
      <c r="BT11" s="1189" t="s">
        <v>361</v>
      </c>
      <c r="BU11" s="1190"/>
      <c r="BV11" s="1190"/>
      <c r="BW11" s="1190"/>
      <c r="BX11" s="628" t="s">
        <v>147</v>
      </c>
      <c r="BY11" s="1189" t="s">
        <v>361</v>
      </c>
      <c r="BZ11" s="1190"/>
      <c r="CA11" s="1190"/>
      <c r="CB11" s="1190"/>
      <c r="CC11" s="629" t="s">
        <v>145</v>
      </c>
      <c r="CD11" s="1193" t="s">
        <v>361</v>
      </c>
      <c r="CE11" s="1162"/>
      <c r="CF11" s="1162"/>
      <c r="CG11" s="1162"/>
      <c r="CH11" s="631"/>
      <c r="CI11" s="612"/>
    </row>
    <row r="12" spans="1:87" ht="33" customHeight="1">
      <c r="A12" s="92"/>
      <c r="B12" s="1244" t="s">
        <v>149</v>
      </c>
      <c r="C12" s="1245"/>
      <c r="D12" s="1245"/>
      <c r="E12" s="1245"/>
      <c r="F12" s="1246"/>
      <c r="G12" s="1247"/>
      <c r="H12" s="1241"/>
      <c r="I12" s="1241"/>
      <c r="J12" s="1241"/>
      <c r="K12" s="1241"/>
      <c r="L12" s="1241"/>
      <c r="M12" s="1241"/>
      <c r="N12" s="1241"/>
      <c r="O12" s="1241"/>
      <c r="P12" s="1241"/>
      <c r="Q12" s="1241"/>
      <c r="R12" s="1241"/>
      <c r="S12" s="1241"/>
      <c r="T12" s="1241"/>
      <c r="U12" s="1241"/>
      <c r="V12" s="1241"/>
      <c r="W12" s="1241"/>
      <c r="X12" s="1241"/>
      <c r="Y12" s="1248" t="s">
        <v>150</v>
      </c>
      <c r="Z12" s="1249"/>
      <c r="AA12" s="1240"/>
      <c r="AB12" s="1241"/>
      <c r="AC12" s="1241"/>
      <c r="AD12" s="1241"/>
      <c r="AE12" s="1241"/>
      <c r="AF12" s="1241"/>
      <c r="AG12" s="1241"/>
      <c r="AH12" s="1241"/>
      <c r="AI12" s="1241"/>
      <c r="AJ12" s="1241"/>
      <c r="AK12" s="1241"/>
      <c r="AL12" s="1241"/>
      <c r="AM12" s="1241"/>
      <c r="AN12" s="1241"/>
      <c r="AO12" s="1241"/>
      <c r="AP12" s="1242"/>
      <c r="AQ12" s="83"/>
      <c r="AR12" s="257"/>
      <c r="AS12" s="623"/>
      <c r="AT12" s="1158" t="s">
        <v>149</v>
      </c>
      <c r="AU12" s="1159"/>
      <c r="AV12" s="1159"/>
      <c r="AW12" s="1159"/>
      <c r="AX12" s="1160"/>
      <c r="AY12" s="1161" t="s">
        <v>355</v>
      </c>
      <c r="AZ12" s="1162"/>
      <c r="BA12" s="1162"/>
      <c r="BB12" s="1162"/>
      <c r="BC12" s="1162"/>
      <c r="BD12" s="1162"/>
      <c r="BE12" s="1162"/>
      <c r="BF12" s="1162"/>
      <c r="BG12" s="1162"/>
      <c r="BH12" s="1162"/>
      <c r="BI12" s="1162"/>
      <c r="BJ12" s="1162"/>
      <c r="BK12" s="1162"/>
      <c r="BL12" s="1162"/>
      <c r="BM12" s="1162"/>
      <c r="BN12" s="1162"/>
      <c r="BO12" s="1162"/>
      <c r="BP12" s="1162"/>
      <c r="BQ12" s="1163" t="s">
        <v>150</v>
      </c>
      <c r="BR12" s="1147"/>
      <c r="BS12" s="1164" t="s">
        <v>361</v>
      </c>
      <c r="BT12" s="1162"/>
      <c r="BU12" s="1162"/>
      <c r="BV12" s="1162"/>
      <c r="BW12" s="1162"/>
      <c r="BX12" s="1162"/>
      <c r="BY12" s="1162"/>
      <c r="BZ12" s="1162"/>
      <c r="CA12" s="1162"/>
      <c r="CB12" s="1162"/>
      <c r="CC12" s="1162"/>
      <c r="CD12" s="1162"/>
      <c r="CE12" s="1162"/>
      <c r="CF12" s="1162"/>
      <c r="CG12" s="1162"/>
      <c r="CH12" s="1165"/>
      <c r="CI12" s="612"/>
    </row>
    <row r="13" spans="1:87" ht="27" customHeight="1">
      <c r="A13" s="1220" t="s">
        <v>151</v>
      </c>
      <c r="B13" s="1209"/>
      <c r="C13" s="1209"/>
      <c r="D13" s="1209"/>
      <c r="E13" s="1209"/>
      <c r="F13" s="1209"/>
      <c r="G13" s="1209"/>
      <c r="H13" s="1209"/>
      <c r="I13" s="1209"/>
      <c r="J13" s="1209"/>
      <c r="K13" s="1209"/>
      <c r="L13" s="1209"/>
      <c r="M13" s="1209"/>
      <c r="N13" s="1209"/>
      <c r="O13" s="1209"/>
      <c r="P13" s="1209"/>
      <c r="Q13" s="1209"/>
      <c r="R13" s="1209"/>
      <c r="S13" s="1209"/>
      <c r="T13" s="1209"/>
      <c r="U13" s="1209"/>
      <c r="V13" s="1209"/>
      <c r="W13" s="1209"/>
      <c r="X13" s="1209"/>
      <c r="Y13" s="93"/>
      <c r="Z13" s="93"/>
      <c r="AA13" s="93"/>
      <c r="AB13" s="93"/>
      <c r="AC13" s="83"/>
      <c r="AD13" s="83"/>
      <c r="AE13" s="83"/>
      <c r="AF13" s="83"/>
      <c r="AG13" s="83"/>
      <c r="AH13" s="83"/>
      <c r="AI13" s="83"/>
      <c r="AJ13" s="83"/>
      <c r="AK13" s="83"/>
      <c r="AL13" s="83"/>
      <c r="AM13" s="83"/>
      <c r="AN13" s="83"/>
      <c r="AO13" s="83"/>
      <c r="AP13" s="83"/>
      <c r="AQ13" s="83"/>
      <c r="AR13" s="257"/>
      <c r="AS13" s="1149" t="str">
        <f>A13</f>
        <v>２．補助事業の名称</v>
      </c>
      <c r="AT13" s="1081"/>
      <c r="AU13" s="1081"/>
      <c r="AV13" s="1081"/>
      <c r="AW13" s="1081"/>
      <c r="AX13" s="1081"/>
      <c r="AY13" s="1081"/>
      <c r="AZ13" s="1081"/>
      <c r="BA13" s="1081"/>
      <c r="BB13" s="1081"/>
      <c r="BC13" s="1081"/>
      <c r="BD13" s="1081"/>
      <c r="BE13" s="1081"/>
      <c r="BF13" s="1081"/>
      <c r="BG13" s="1081"/>
      <c r="BH13" s="1081"/>
      <c r="BI13" s="1081"/>
      <c r="BJ13" s="1081"/>
      <c r="BK13" s="1081"/>
      <c r="BL13" s="1081"/>
      <c r="BM13" s="1081"/>
      <c r="BN13" s="1081"/>
      <c r="BO13" s="1081"/>
      <c r="BP13" s="1081"/>
      <c r="BQ13" s="632"/>
      <c r="BR13" s="632"/>
      <c r="BS13" s="632"/>
      <c r="BT13" s="632"/>
      <c r="BU13" s="612"/>
      <c r="BV13" s="612"/>
      <c r="BW13" s="612"/>
      <c r="BX13" s="612"/>
      <c r="BY13" s="612"/>
      <c r="BZ13" s="612"/>
      <c r="CA13" s="612"/>
      <c r="CB13" s="612"/>
      <c r="CC13" s="612"/>
      <c r="CD13" s="612"/>
      <c r="CE13" s="612"/>
      <c r="CF13" s="612"/>
      <c r="CG13" s="612"/>
      <c r="CH13" s="612"/>
      <c r="CI13" s="612"/>
    </row>
    <row r="14" spans="1:87" ht="32.25" customHeight="1">
      <c r="A14" s="94"/>
      <c r="B14" s="1257" t="str">
        <f>'様式第1_ZEH+_交付申請書'!C46</f>
        <v/>
      </c>
      <c r="C14" s="1206"/>
      <c r="D14" s="1206"/>
      <c r="E14" s="1206"/>
      <c r="F14" s="1206"/>
      <c r="G14" s="1206"/>
      <c r="H14" s="1206"/>
      <c r="I14" s="1206"/>
      <c r="J14" s="1206"/>
      <c r="K14" s="1206"/>
      <c r="L14" s="1206"/>
      <c r="M14" s="1206"/>
      <c r="N14" s="1206"/>
      <c r="O14" s="1206"/>
      <c r="P14" s="1206"/>
      <c r="Q14" s="1206"/>
      <c r="R14" s="1206"/>
      <c r="S14" s="1206"/>
      <c r="T14" s="1206"/>
      <c r="U14" s="1206"/>
      <c r="V14" s="1206"/>
      <c r="W14" s="1206"/>
      <c r="X14" s="1206"/>
      <c r="Y14" s="1206"/>
      <c r="Z14" s="1206"/>
      <c r="AA14" s="1206"/>
      <c r="AB14" s="1206"/>
      <c r="AC14" s="1206"/>
      <c r="AD14" s="1206"/>
      <c r="AE14" s="1206"/>
      <c r="AF14" s="1206"/>
      <c r="AG14" s="1206"/>
      <c r="AH14" s="1206"/>
      <c r="AI14" s="1206"/>
      <c r="AJ14" s="1206"/>
      <c r="AK14" s="1206"/>
      <c r="AL14" s="1206"/>
      <c r="AM14" s="1206"/>
      <c r="AN14" s="1206"/>
      <c r="AO14" s="1206"/>
      <c r="AP14" s="1258"/>
      <c r="AQ14" s="83"/>
      <c r="AR14" s="257"/>
      <c r="AS14" s="633"/>
      <c r="AT14" s="1166" t="str">
        <f>'様式第1_ZEH+_交付申請書'!AV46</f>
        <v>低炭素　太郎邸　次世代ＺＥＨ＋実証事業</v>
      </c>
      <c r="AU14" s="1125"/>
      <c r="AV14" s="1125"/>
      <c r="AW14" s="1125"/>
      <c r="AX14" s="1125"/>
      <c r="AY14" s="1125"/>
      <c r="AZ14" s="1125"/>
      <c r="BA14" s="1125"/>
      <c r="BB14" s="1125"/>
      <c r="BC14" s="1125"/>
      <c r="BD14" s="1125"/>
      <c r="BE14" s="1125"/>
      <c r="BF14" s="1125"/>
      <c r="BG14" s="1125"/>
      <c r="BH14" s="1125"/>
      <c r="BI14" s="1125"/>
      <c r="BJ14" s="1125"/>
      <c r="BK14" s="1125"/>
      <c r="BL14" s="1125"/>
      <c r="BM14" s="1125"/>
      <c r="BN14" s="1125"/>
      <c r="BO14" s="1125"/>
      <c r="BP14" s="1125"/>
      <c r="BQ14" s="1125"/>
      <c r="BR14" s="1125"/>
      <c r="BS14" s="1125"/>
      <c r="BT14" s="1125"/>
      <c r="BU14" s="1125"/>
      <c r="BV14" s="1125"/>
      <c r="BW14" s="1125"/>
      <c r="BX14" s="1125"/>
      <c r="BY14" s="1125"/>
      <c r="BZ14" s="1125"/>
      <c r="CA14" s="1125"/>
      <c r="CB14" s="1125"/>
      <c r="CC14" s="1125"/>
      <c r="CD14" s="1125"/>
      <c r="CE14" s="1125"/>
      <c r="CF14" s="1125"/>
      <c r="CG14" s="1125"/>
      <c r="CH14" s="1126"/>
      <c r="CI14" s="612"/>
    </row>
    <row r="15" spans="1:87" ht="27" customHeight="1">
      <c r="A15" s="1220" t="s">
        <v>152</v>
      </c>
      <c r="B15" s="1209"/>
      <c r="C15" s="1209"/>
      <c r="D15" s="1209"/>
      <c r="E15" s="1209"/>
      <c r="F15" s="1209"/>
      <c r="G15" s="1209"/>
      <c r="H15" s="1209"/>
      <c r="I15" s="1209"/>
      <c r="J15" s="1209"/>
      <c r="K15" s="1209"/>
      <c r="L15" s="1209"/>
      <c r="M15" s="1209"/>
      <c r="N15" s="1209"/>
      <c r="O15" s="1209"/>
      <c r="P15" s="1209"/>
      <c r="Q15" s="1209"/>
      <c r="R15" s="1209"/>
      <c r="S15" s="1209"/>
      <c r="T15" s="1209"/>
      <c r="U15" s="1209"/>
      <c r="V15" s="1209"/>
      <c r="W15" s="1209"/>
      <c r="X15" s="1209"/>
      <c r="Y15" s="93"/>
      <c r="Z15" s="93"/>
      <c r="AA15" s="93"/>
      <c r="AB15" s="93"/>
      <c r="AC15" s="83"/>
      <c r="AD15" s="83"/>
      <c r="AE15" s="83"/>
      <c r="AF15" s="83"/>
      <c r="AG15" s="83"/>
      <c r="AH15" s="83"/>
      <c r="AI15" s="83"/>
      <c r="AJ15" s="83"/>
      <c r="AK15" s="83"/>
      <c r="AL15" s="83"/>
      <c r="AM15" s="83"/>
      <c r="AN15" s="83"/>
      <c r="AO15" s="83"/>
      <c r="AP15" s="83"/>
      <c r="AQ15" s="83"/>
      <c r="AR15" s="257"/>
      <c r="AS15" s="1149" t="str">
        <f>A15</f>
        <v>３．リースする機器情報</v>
      </c>
      <c r="AT15" s="1081"/>
      <c r="AU15" s="1081"/>
      <c r="AV15" s="1081"/>
      <c r="AW15" s="1081"/>
      <c r="AX15" s="1081"/>
      <c r="AY15" s="1081"/>
      <c r="AZ15" s="1081"/>
      <c r="BA15" s="1081"/>
      <c r="BB15" s="1081"/>
      <c r="BC15" s="1081"/>
      <c r="BD15" s="1081"/>
      <c r="BE15" s="1081"/>
      <c r="BF15" s="1081"/>
      <c r="BG15" s="1081"/>
      <c r="BH15" s="1081"/>
      <c r="BI15" s="1081"/>
      <c r="BJ15" s="1081"/>
      <c r="BK15" s="1081"/>
      <c r="BL15" s="1081"/>
      <c r="BM15" s="1081"/>
      <c r="BN15" s="1081"/>
      <c r="BO15" s="1081"/>
      <c r="BP15" s="1081"/>
      <c r="BQ15" s="632"/>
      <c r="BR15" s="632"/>
      <c r="BS15" s="632"/>
      <c r="BT15" s="632"/>
      <c r="BU15" s="612"/>
      <c r="BV15" s="612"/>
      <c r="BW15" s="612"/>
      <c r="BX15" s="612"/>
      <c r="BY15" s="612"/>
      <c r="BZ15" s="612"/>
      <c r="CA15" s="612"/>
      <c r="CB15" s="612"/>
      <c r="CC15" s="612"/>
      <c r="CD15" s="612"/>
      <c r="CE15" s="612"/>
      <c r="CF15" s="612"/>
      <c r="CG15" s="612"/>
      <c r="CH15" s="612"/>
      <c r="CI15" s="612"/>
    </row>
    <row r="16" spans="1:87" ht="30" customHeight="1">
      <c r="A16" s="95"/>
      <c r="B16" s="223" t="s">
        <v>311</v>
      </c>
      <c r="C16" s="96" t="s">
        <v>153</v>
      </c>
      <c r="D16" s="97"/>
      <c r="E16" s="97"/>
      <c r="F16" s="97"/>
      <c r="G16" s="97"/>
      <c r="H16" s="97"/>
      <c r="I16" s="97"/>
      <c r="J16" s="97"/>
      <c r="K16" s="97"/>
      <c r="L16" s="97"/>
      <c r="M16" s="97"/>
      <c r="N16" s="97"/>
      <c r="O16" s="97"/>
      <c r="P16" s="97"/>
      <c r="Q16" s="97"/>
      <c r="R16" s="97"/>
      <c r="S16" s="97"/>
      <c r="T16" s="97"/>
      <c r="U16" s="225" t="s">
        <v>311</v>
      </c>
      <c r="V16" s="96" t="s">
        <v>154</v>
      </c>
      <c r="W16" s="97"/>
      <c r="X16" s="97"/>
      <c r="Y16" s="97"/>
      <c r="Z16" s="97"/>
      <c r="AA16" s="97"/>
      <c r="AB16" s="97"/>
      <c r="AC16" s="97"/>
      <c r="AD16" s="97"/>
      <c r="AE16" s="97"/>
      <c r="AF16" s="97"/>
      <c r="AG16" s="97"/>
      <c r="AH16" s="97"/>
      <c r="AI16" s="97"/>
      <c r="AJ16" s="97"/>
      <c r="AK16" s="97"/>
      <c r="AL16" s="97"/>
      <c r="AM16" s="97"/>
      <c r="AN16" s="97"/>
      <c r="AO16" s="97"/>
      <c r="AP16" s="98"/>
      <c r="AQ16" s="99"/>
      <c r="AR16" s="257"/>
      <c r="AS16" s="634"/>
      <c r="AT16" s="635" t="s">
        <v>347</v>
      </c>
      <c r="AU16" s="636" t="s">
        <v>153</v>
      </c>
      <c r="AV16" s="637"/>
      <c r="AW16" s="637"/>
      <c r="AX16" s="637"/>
      <c r="AY16" s="637"/>
      <c r="AZ16" s="637"/>
      <c r="BA16" s="637"/>
      <c r="BB16" s="637"/>
      <c r="BC16" s="637"/>
      <c r="BD16" s="637"/>
      <c r="BE16" s="637"/>
      <c r="BF16" s="637"/>
      <c r="BG16" s="637"/>
      <c r="BH16" s="637"/>
      <c r="BI16" s="637"/>
      <c r="BJ16" s="637"/>
      <c r="BK16" s="637"/>
      <c r="BL16" s="637"/>
      <c r="BM16" s="638" t="s">
        <v>347</v>
      </c>
      <c r="BN16" s="636" t="s">
        <v>154</v>
      </c>
      <c r="BO16" s="637"/>
      <c r="BP16" s="637"/>
      <c r="BQ16" s="637"/>
      <c r="BR16" s="637"/>
      <c r="BS16" s="637"/>
      <c r="BT16" s="637"/>
      <c r="BU16" s="637"/>
      <c r="BV16" s="637"/>
      <c r="BW16" s="637"/>
      <c r="BX16" s="637"/>
      <c r="BY16" s="637"/>
      <c r="BZ16" s="637"/>
      <c r="CA16" s="637"/>
      <c r="CB16" s="637"/>
      <c r="CC16" s="637"/>
      <c r="CD16" s="637"/>
      <c r="CE16" s="637"/>
      <c r="CF16" s="637"/>
      <c r="CG16" s="637"/>
      <c r="CH16" s="639"/>
      <c r="CI16" s="640"/>
    </row>
    <row r="17" spans="1:87" ht="30" customHeight="1">
      <c r="A17" s="95"/>
      <c r="B17" s="224" t="s">
        <v>311</v>
      </c>
      <c r="C17" s="100" t="s">
        <v>155</v>
      </c>
      <c r="D17" s="101"/>
      <c r="E17" s="101"/>
      <c r="F17" s="101"/>
      <c r="G17" s="101"/>
      <c r="H17" s="101"/>
      <c r="I17" s="101"/>
      <c r="J17" s="101"/>
      <c r="K17" s="101"/>
      <c r="L17" s="101"/>
      <c r="M17" s="101"/>
      <c r="N17" s="101"/>
      <c r="O17" s="101"/>
      <c r="P17" s="101"/>
      <c r="Q17" s="101"/>
      <c r="R17" s="101"/>
      <c r="S17" s="101"/>
      <c r="T17" s="101"/>
      <c r="U17" s="226" t="s">
        <v>311</v>
      </c>
      <c r="V17" s="100" t="s">
        <v>156</v>
      </c>
      <c r="W17" s="101"/>
      <c r="X17" s="101"/>
      <c r="Y17" s="101"/>
      <c r="Z17" s="101"/>
      <c r="AA17" s="101"/>
      <c r="AB17" s="101"/>
      <c r="AC17" s="101"/>
      <c r="AD17" s="101"/>
      <c r="AE17" s="101"/>
      <c r="AF17" s="101"/>
      <c r="AG17" s="101"/>
      <c r="AH17" s="101"/>
      <c r="AI17" s="101"/>
      <c r="AJ17" s="101"/>
      <c r="AK17" s="101"/>
      <c r="AL17" s="101"/>
      <c r="AM17" s="101"/>
      <c r="AN17" s="101"/>
      <c r="AO17" s="101"/>
      <c r="AP17" s="102"/>
      <c r="AQ17" s="99"/>
      <c r="AR17" s="257"/>
      <c r="AS17" s="634"/>
      <c r="AT17" s="641" t="s">
        <v>311</v>
      </c>
      <c r="AU17" s="642" t="s">
        <v>155</v>
      </c>
      <c r="AV17" s="643"/>
      <c r="AW17" s="643"/>
      <c r="AX17" s="643"/>
      <c r="AY17" s="643"/>
      <c r="AZ17" s="643"/>
      <c r="BA17" s="643"/>
      <c r="BB17" s="643"/>
      <c r="BC17" s="643"/>
      <c r="BD17" s="643"/>
      <c r="BE17" s="643"/>
      <c r="BF17" s="643"/>
      <c r="BG17" s="643"/>
      <c r="BH17" s="643"/>
      <c r="BI17" s="643"/>
      <c r="BJ17" s="643"/>
      <c r="BK17" s="643"/>
      <c r="BL17" s="643"/>
      <c r="BM17" s="644" t="s">
        <v>311</v>
      </c>
      <c r="BN17" s="642" t="s">
        <v>156</v>
      </c>
      <c r="BO17" s="643"/>
      <c r="BP17" s="643"/>
      <c r="BQ17" s="643"/>
      <c r="BR17" s="643"/>
      <c r="BS17" s="643"/>
      <c r="BT17" s="643"/>
      <c r="BU17" s="643"/>
      <c r="BV17" s="643"/>
      <c r="BW17" s="643"/>
      <c r="BX17" s="643"/>
      <c r="BY17" s="643"/>
      <c r="BZ17" s="643"/>
      <c r="CA17" s="643"/>
      <c r="CB17" s="643"/>
      <c r="CC17" s="643"/>
      <c r="CD17" s="643"/>
      <c r="CE17" s="643"/>
      <c r="CF17" s="643"/>
      <c r="CG17" s="643"/>
      <c r="CH17" s="645"/>
      <c r="CI17" s="640"/>
    </row>
    <row r="18" spans="1:87" ht="27" customHeight="1">
      <c r="A18" s="1220" t="s">
        <v>157</v>
      </c>
      <c r="B18" s="1209"/>
      <c r="C18" s="1209"/>
      <c r="D18" s="1209"/>
      <c r="E18" s="1209"/>
      <c r="F18" s="1209"/>
      <c r="G18" s="1209"/>
      <c r="H18" s="1209"/>
      <c r="I18" s="1209"/>
      <c r="J18" s="1209"/>
      <c r="K18" s="1209"/>
      <c r="L18" s="1209"/>
      <c r="M18" s="1209"/>
      <c r="N18" s="1209"/>
      <c r="O18" s="1209"/>
      <c r="P18" s="1209"/>
      <c r="Q18" s="1209"/>
      <c r="R18" s="1209"/>
      <c r="S18" s="1209"/>
      <c r="T18" s="1209"/>
      <c r="U18" s="1209"/>
      <c r="V18" s="1209"/>
      <c r="W18" s="1209"/>
      <c r="X18" s="1209"/>
      <c r="Y18" s="93"/>
      <c r="Z18" s="93"/>
      <c r="AA18" s="93"/>
      <c r="AB18" s="93"/>
      <c r="AC18" s="83"/>
      <c r="AD18" s="83"/>
      <c r="AE18" s="83"/>
      <c r="AF18" s="83"/>
      <c r="AG18" s="83"/>
      <c r="AH18" s="83"/>
      <c r="AI18" s="83"/>
      <c r="AJ18" s="83"/>
      <c r="AK18" s="83"/>
      <c r="AL18" s="83"/>
      <c r="AM18" s="83"/>
      <c r="AN18" s="83"/>
      <c r="AO18" s="83"/>
      <c r="AP18" s="83"/>
      <c r="AQ18" s="83"/>
      <c r="AR18" s="257"/>
      <c r="AS18" s="1149" t="str">
        <f>A18</f>
        <v>４．リース契約予定期間</v>
      </c>
      <c r="AT18" s="1081"/>
      <c r="AU18" s="1081"/>
      <c r="AV18" s="1081"/>
      <c r="AW18" s="1081"/>
      <c r="AX18" s="1081"/>
      <c r="AY18" s="1081"/>
      <c r="AZ18" s="1081"/>
      <c r="BA18" s="1081"/>
      <c r="BB18" s="1081"/>
      <c r="BC18" s="1081"/>
      <c r="BD18" s="1081"/>
      <c r="BE18" s="1081"/>
      <c r="BF18" s="1081"/>
      <c r="BG18" s="1081"/>
      <c r="BH18" s="1081"/>
      <c r="BI18" s="1081"/>
      <c r="BJ18" s="1081"/>
      <c r="BK18" s="1081"/>
      <c r="BL18" s="1081"/>
      <c r="BM18" s="1081"/>
      <c r="BN18" s="1081"/>
      <c r="BO18" s="1081"/>
      <c r="BP18" s="1081"/>
      <c r="BQ18" s="632"/>
      <c r="BR18" s="632"/>
      <c r="BS18" s="632"/>
      <c r="BT18" s="632"/>
      <c r="BU18" s="612"/>
      <c r="BV18" s="612"/>
      <c r="BW18" s="612"/>
      <c r="BX18" s="612"/>
      <c r="BY18" s="612"/>
      <c r="BZ18" s="612"/>
      <c r="CA18" s="612"/>
      <c r="CB18" s="612"/>
      <c r="CC18" s="612"/>
      <c r="CD18" s="612"/>
      <c r="CE18" s="612"/>
      <c r="CF18" s="612"/>
      <c r="CG18" s="612"/>
      <c r="CH18" s="612"/>
      <c r="CI18" s="612"/>
    </row>
    <row r="19" spans="1:87" ht="48" customHeight="1">
      <c r="A19" s="90"/>
      <c r="B19" s="1230" t="s">
        <v>158</v>
      </c>
      <c r="C19" s="1231"/>
      <c r="D19" s="1231"/>
      <c r="E19" s="1231"/>
      <c r="F19" s="1231"/>
      <c r="G19" s="103"/>
      <c r="H19" s="104"/>
      <c r="I19" s="104"/>
      <c r="J19" s="1229"/>
      <c r="K19" s="1212"/>
      <c r="L19" s="1212"/>
      <c r="M19" s="1225" t="s">
        <v>3</v>
      </c>
      <c r="N19" s="1200"/>
      <c r="O19" s="1229"/>
      <c r="P19" s="1212"/>
      <c r="Q19" s="1212"/>
      <c r="R19" s="1225" t="s">
        <v>4</v>
      </c>
      <c r="S19" s="1200"/>
      <c r="T19" s="1229"/>
      <c r="U19" s="1212"/>
      <c r="V19" s="1212"/>
      <c r="W19" s="1225" t="s">
        <v>5</v>
      </c>
      <c r="X19" s="1200"/>
      <c r="Y19" s="1225" t="s">
        <v>159</v>
      </c>
      <c r="Z19" s="1200"/>
      <c r="AA19" s="104"/>
      <c r="AB19" s="1229"/>
      <c r="AC19" s="1212"/>
      <c r="AD19" s="1212"/>
      <c r="AE19" s="1225" t="s">
        <v>3</v>
      </c>
      <c r="AF19" s="1200"/>
      <c r="AG19" s="1229"/>
      <c r="AH19" s="1212"/>
      <c r="AI19" s="1212"/>
      <c r="AJ19" s="1225" t="s">
        <v>4</v>
      </c>
      <c r="AK19" s="1200"/>
      <c r="AL19" s="1229"/>
      <c r="AM19" s="1212"/>
      <c r="AN19" s="1212"/>
      <c r="AO19" s="1225" t="s">
        <v>5</v>
      </c>
      <c r="AP19" s="1201"/>
      <c r="AQ19" s="93"/>
      <c r="AR19" s="257"/>
      <c r="AS19" s="621"/>
      <c r="AT19" s="1167" t="s">
        <v>158</v>
      </c>
      <c r="AU19" s="1168"/>
      <c r="AV19" s="1168"/>
      <c r="AW19" s="1168"/>
      <c r="AX19" s="1168"/>
      <c r="AY19" s="646"/>
      <c r="AZ19" s="647"/>
      <c r="BA19" s="647"/>
      <c r="BB19" s="1171" t="s">
        <v>341</v>
      </c>
      <c r="BC19" s="1162"/>
      <c r="BD19" s="1162"/>
      <c r="BE19" s="1146" t="s">
        <v>3</v>
      </c>
      <c r="BF19" s="1147"/>
      <c r="BG19" s="1171" t="s">
        <v>320</v>
      </c>
      <c r="BH19" s="1162"/>
      <c r="BI19" s="1162"/>
      <c r="BJ19" s="1146" t="s">
        <v>4</v>
      </c>
      <c r="BK19" s="1147"/>
      <c r="BL19" s="1171" t="s">
        <v>320</v>
      </c>
      <c r="BM19" s="1162"/>
      <c r="BN19" s="1162"/>
      <c r="BO19" s="1146" t="s">
        <v>5</v>
      </c>
      <c r="BP19" s="1147"/>
      <c r="BQ19" s="1146" t="s">
        <v>159</v>
      </c>
      <c r="BR19" s="1147"/>
      <c r="BS19" s="648"/>
      <c r="BT19" s="1171" t="s">
        <v>356</v>
      </c>
      <c r="BU19" s="1162"/>
      <c r="BV19" s="1162"/>
      <c r="BW19" s="1146" t="s">
        <v>3</v>
      </c>
      <c r="BX19" s="1147"/>
      <c r="BY19" s="1171" t="s">
        <v>362</v>
      </c>
      <c r="BZ19" s="1162"/>
      <c r="CA19" s="1162"/>
      <c r="CB19" s="1146" t="s">
        <v>4</v>
      </c>
      <c r="CC19" s="1147"/>
      <c r="CD19" s="1171" t="s">
        <v>362</v>
      </c>
      <c r="CE19" s="1162"/>
      <c r="CF19" s="1162"/>
      <c r="CG19" s="1146" t="s">
        <v>5</v>
      </c>
      <c r="CH19" s="1172"/>
      <c r="CI19" s="632"/>
    </row>
    <row r="20" spans="1:87" ht="48" customHeight="1">
      <c r="A20" s="105"/>
      <c r="B20" s="1232"/>
      <c r="C20" s="1233"/>
      <c r="D20" s="1233"/>
      <c r="E20" s="1233"/>
      <c r="F20" s="1233"/>
      <c r="G20" s="1226"/>
      <c r="H20" s="1200"/>
      <c r="I20" s="1227"/>
      <c r="J20" s="1212"/>
      <c r="K20" s="1212"/>
      <c r="L20" s="1212"/>
      <c r="M20" s="1212"/>
      <c r="N20" s="1225" t="s">
        <v>160</v>
      </c>
      <c r="O20" s="1200"/>
      <c r="P20" s="1225"/>
      <c r="Q20" s="1200"/>
      <c r="R20" s="1200"/>
      <c r="S20" s="1228"/>
      <c r="T20" s="1200"/>
      <c r="U20" s="1200"/>
      <c r="V20" s="1200"/>
      <c r="W20" s="106"/>
      <c r="X20" s="106"/>
      <c r="Y20" s="106"/>
      <c r="Z20" s="106"/>
      <c r="AA20" s="106"/>
      <c r="AB20" s="106"/>
      <c r="AC20" s="106"/>
      <c r="AD20" s="106"/>
      <c r="AE20" s="106"/>
      <c r="AF20" s="106"/>
      <c r="AG20" s="106"/>
      <c r="AH20" s="106"/>
      <c r="AI20" s="106"/>
      <c r="AJ20" s="106"/>
      <c r="AK20" s="106"/>
      <c r="AL20" s="107" t="s">
        <v>161</v>
      </c>
      <c r="AM20" s="107"/>
      <c r="AN20" s="107"/>
      <c r="AO20" s="107"/>
      <c r="AP20" s="108"/>
      <c r="AQ20" s="83"/>
      <c r="AR20" s="257"/>
      <c r="AS20" s="649"/>
      <c r="AT20" s="1169"/>
      <c r="AU20" s="1170"/>
      <c r="AV20" s="1170"/>
      <c r="AW20" s="1170"/>
      <c r="AX20" s="1170"/>
      <c r="AY20" s="1173"/>
      <c r="AZ20" s="1174"/>
      <c r="BA20" s="1175" t="s">
        <v>314</v>
      </c>
      <c r="BB20" s="1162"/>
      <c r="BC20" s="1162"/>
      <c r="BD20" s="1162"/>
      <c r="BE20" s="1162"/>
      <c r="BF20" s="1146" t="s">
        <v>160</v>
      </c>
      <c r="BG20" s="1147"/>
      <c r="BH20" s="1146"/>
      <c r="BI20" s="1147"/>
      <c r="BJ20" s="1147"/>
      <c r="BK20" s="1148"/>
      <c r="BL20" s="1147"/>
      <c r="BM20" s="1147"/>
      <c r="BN20" s="1147"/>
      <c r="BO20" s="650"/>
      <c r="BP20" s="650"/>
      <c r="BQ20" s="650"/>
      <c r="BR20" s="650"/>
      <c r="BS20" s="650"/>
      <c r="BT20" s="650"/>
      <c r="BU20" s="650"/>
      <c r="BV20" s="650"/>
      <c r="BW20" s="650"/>
      <c r="BX20" s="650"/>
      <c r="BY20" s="650"/>
      <c r="BZ20" s="650"/>
      <c r="CA20" s="650"/>
      <c r="CB20" s="650"/>
      <c r="CC20" s="650"/>
      <c r="CD20" s="651" t="s">
        <v>161</v>
      </c>
      <c r="CE20" s="651"/>
      <c r="CF20" s="651"/>
      <c r="CG20" s="651"/>
      <c r="CH20" s="652"/>
      <c r="CI20" s="612"/>
    </row>
    <row r="21" spans="1:87" ht="27" customHeight="1">
      <c r="A21" s="1220" t="s">
        <v>162</v>
      </c>
      <c r="B21" s="1209"/>
      <c r="C21" s="1209"/>
      <c r="D21" s="1209"/>
      <c r="E21" s="1209"/>
      <c r="F21" s="1209"/>
      <c r="G21" s="1209"/>
      <c r="H21" s="1209"/>
      <c r="I21" s="1209"/>
      <c r="J21" s="1209"/>
      <c r="K21" s="1209"/>
      <c r="L21" s="1209"/>
      <c r="M21" s="1209"/>
      <c r="N21" s="1209"/>
      <c r="O21" s="1209"/>
      <c r="P21" s="1209"/>
      <c r="Q21" s="1209"/>
      <c r="R21" s="1209"/>
      <c r="S21" s="1209"/>
      <c r="T21" s="1209"/>
      <c r="U21" s="1209"/>
      <c r="V21" s="1209"/>
      <c r="W21" s="1209"/>
      <c r="X21" s="1209"/>
      <c r="Y21" s="109"/>
      <c r="Z21" s="109"/>
      <c r="AA21" s="109"/>
      <c r="AB21" s="109"/>
      <c r="AC21" s="109"/>
      <c r="AD21" s="109"/>
      <c r="AE21" s="109"/>
      <c r="AF21" s="109"/>
      <c r="AG21" s="109"/>
      <c r="AH21" s="109"/>
      <c r="AI21" s="109"/>
      <c r="AJ21" s="109"/>
      <c r="AK21" s="109"/>
      <c r="AL21" s="109"/>
      <c r="AM21" s="109"/>
      <c r="AN21" s="109"/>
      <c r="AO21" s="109"/>
      <c r="AP21" s="109"/>
      <c r="AQ21" s="83"/>
      <c r="AR21" s="257"/>
      <c r="AS21" s="1149" t="str">
        <f>A21</f>
        <v>５．リース等料金計算</v>
      </c>
      <c r="AT21" s="1081"/>
      <c r="AU21" s="1081"/>
      <c r="AV21" s="1081"/>
      <c r="AW21" s="1081"/>
      <c r="AX21" s="1081"/>
      <c r="AY21" s="1081"/>
      <c r="AZ21" s="1081"/>
      <c r="BA21" s="1081"/>
      <c r="BB21" s="1081"/>
      <c r="BC21" s="1081"/>
      <c r="BD21" s="1081"/>
      <c r="BE21" s="1081"/>
      <c r="BF21" s="1081"/>
      <c r="BG21" s="1081"/>
      <c r="BH21" s="1081"/>
      <c r="BI21" s="1081"/>
      <c r="BJ21" s="1081"/>
      <c r="BK21" s="1081"/>
      <c r="BL21" s="1081"/>
      <c r="BM21" s="1081"/>
      <c r="BN21" s="1081"/>
      <c r="BO21" s="1081"/>
      <c r="BP21" s="1081"/>
      <c r="BQ21" s="653"/>
      <c r="BR21" s="653"/>
      <c r="BS21" s="653"/>
      <c r="BT21" s="653"/>
      <c r="BU21" s="653"/>
      <c r="BV21" s="653"/>
      <c r="BW21" s="653"/>
      <c r="BX21" s="653"/>
      <c r="BY21" s="653"/>
      <c r="BZ21" s="653"/>
      <c r="CA21" s="653"/>
      <c r="CB21" s="653"/>
      <c r="CC21" s="653"/>
      <c r="CD21" s="653"/>
      <c r="CE21" s="653"/>
      <c r="CF21" s="653"/>
      <c r="CG21" s="653"/>
      <c r="CH21" s="653"/>
      <c r="CI21" s="612"/>
    </row>
    <row r="22" spans="1:87" ht="9" customHeight="1">
      <c r="A22" s="94"/>
      <c r="B22" s="94"/>
      <c r="C22" s="94"/>
      <c r="D22" s="94"/>
      <c r="E22" s="94"/>
      <c r="F22" s="94"/>
      <c r="G22" s="94"/>
      <c r="H22" s="94"/>
      <c r="I22" s="94"/>
      <c r="J22" s="94"/>
      <c r="K22" s="94"/>
      <c r="L22" s="94"/>
      <c r="M22" s="94"/>
      <c r="N22" s="94"/>
      <c r="O22" s="94"/>
      <c r="P22" s="94"/>
      <c r="Q22" s="94"/>
      <c r="R22" s="94"/>
      <c r="S22" s="94"/>
      <c r="T22" s="94"/>
      <c r="U22" s="94"/>
      <c r="V22" s="94"/>
      <c r="W22" s="94"/>
      <c r="X22" s="94"/>
      <c r="Y22" s="109"/>
      <c r="Z22" s="109"/>
      <c r="AA22" s="109"/>
      <c r="AB22" s="109"/>
      <c r="AC22" s="109"/>
      <c r="AD22" s="109"/>
      <c r="AE22" s="109"/>
      <c r="AF22" s="109"/>
      <c r="AG22" s="109"/>
      <c r="AH22" s="109"/>
      <c r="AI22" s="109"/>
      <c r="AJ22" s="109"/>
      <c r="AK22" s="109"/>
      <c r="AL22" s="109"/>
      <c r="AM22" s="109"/>
      <c r="AN22" s="109"/>
      <c r="AO22" s="109"/>
      <c r="AP22" s="109"/>
      <c r="AQ22" s="83"/>
      <c r="AR22" s="257"/>
      <c r="AS22" s="633"/>
      <c r="AT22" s="633"/>
      <c r="AU22" s="633"/>
      <c r="AV22" s="633"/>
      <c r="AW22" s="633"/>
      <c r="AX22" s="633"/>
      <c r="AY22" s="633"/>
      <c r="AZ22" s="633"/>
      <c r="BA22" s="633"/>
      <c r="BB22" s="633"/>
      <c r="BC22" s="633"/>
      <c r="BD22" s="633"/>
      <c r="BE22" s="633"/>
      <c r="BF22" s="633"/>
      <c r="BG22" s="633"/>
      <c r="BH22" s="633"/>
      <c r="BI22" s="633"/>
      <c r="BJ22" s="633"/>
      <c r="BK22" s="633"/>
      <c r="BL22" s="633"/>
      <c r="BM22" s="633"/>
      <c r="BN22" s="633"/>
      <c r="BO22" s="633"/>
      <c r="BP22" s="633"/>
      <c r="BQ22" s="653"/>
      <c r="BR22" s="653"/>
      <c r="BS22" s="653"/>
      <c r="BT22" s="653"/>
      <c r="BU22" s="653"/>
      <c r="BV22" s="653"/>
      <c r="BW22" s="653"/>
      <c r="BX22" s="653"/>
      <c r="BY22" s="653"/>
      <c r="BZ22" s="653"/>
      <c r="CA22" s="653"/>
      <c r="CB22" s="653"/>
      <c r="CC22" s="653"/>
      <c r="CD22" s="653"/>
      <c r="CE22" s="653"/>
      <c r="CF22" s="653"/>
      <c r="CG22" s="653"/>
      <c r="CH22" s="653"/>
      <c r="CI22" s="612"/>
    </row>
    <row r="23" spans="1:87" ht="47.25" customHeight="1">
      <c r="A23" s="110"/>
      <c r="B23" s="1221" t="s">
        <v>163</v>
      </c>
      <c r="C23" s="1200"/>
      <c r="D23" s="1200"/>
      <c r="E23" s="1200"/>
      <c r="F23" s="1201"/>
      <c r="G23" s="1202" t="s">
        <v>164</v>
      </c>
      <c r="H23" s="1203"/>
      <c r="I23" s="1203"/>
      <c r="J23" s="1203"/>
      <c r="K23" s="1203"/>
      <c r="L23" s="1203"/>
      <c r="M23" s="1203"/>
      <c r="N23" s="1203"/>
      <c r="O23" s="1204"/>
      <c r="P23" s="1211"/>
      <c r="Q23" s="1212"/>
      <c r="R23" s="1212"/>
      <c r="S23" s="1212"/>
      <c r="T23" s="1212"/>
      <c r="U23" s="1212"/>
      <c r="V23" s="1212"/>
      <c r="W23" s="1212"/>
      <c r="X23" s="1212"/>
      <c r="Y23" s="1212"/>
      <c r="Z23" s="1212"/>
      <c r="AA23" s="1212"/>
      <c r="AB23" s="1212"/>
      <c r="AC23" s="1212"/>
      <c r="AD23" s="1212"/>
      <c r="AE23" s="1212"/>
      <c r="AF23" s="1212"/>
      <c r="AG23" s="1212"/>
      <c r="AH23" s="1212"/>
      <c r="AI23" s="1212"/>
      <c r="AJ23" s="1222" t="s">
        <v>165</v>
      </c>
      <c r="AK23" s="1200"/>
      <c r="AL23" s="1200"/>
      <c r="AM23" s="1200"/>
      <c r="AN23" s="1200"/>
      <c r="AO23" s="1200"/>
      <c r="AP23" s="1201"/>
      <c r="AQ23" s="83"/>
      <c r="AR23" s="257"/>
      <c r="AS23" s="654"/>
      <c r="AT23" s="1150" t="s">
        <v>163</v>
      </c>
      <c r="AU23" s="1125"/>
      <c r="AV23" s="1125"/>
      <c r="AW23" s="1125"/>
      <c r="AX23" s="1126"/>
      <c r="AY23" s="1127" t="str">
        <f>G23</f>
        <v>設置機器金額
[合計]　　　</v>
      </c>
      <c r="AZ23" s="1128"/>
      <c r="BA23" s="1128"/>
      <c r="BB23" s="1128"/>
      <c r="BC23" s="1128"/>
      <c r="BD23" s="1128"/>
      <c r="BE23" s="1128"/>
      <c r="BF23" s="1128"/>
      <c r="BG23" s="1129"/>
      <c r="BH23" s="1139"/>
      <c r="BI23" s="1137"/>
      <c r="BJ23" s="1137"/>
      <c r="BK23" s="1137"/>
      <c r="BL23" s="1137"/>
      <c r="BM23" s="1137"/>
      <c r="BN23" s="1137"/>
      <c r="BO23" s="1137"/>
      <c r="BP23" s="1137"/>
      <c r="BQ23" s="1137"/>
      <c r="BR23" s="1137"/>
      <c r="BS23" s="1137"/>
      <c r="BT23" s="1137"/>
      <c r="BU23" s="1137"/>
      <c r="BV23" s="1137"/>
      <c r="BW23" s="1137"/>
      <c r="BX23" s="1137"/>
      <c r="BY23" s="1137"/>
      <c r="BZ23" s="1137"/>
      <c r="CA23" s="1137"/>
      <c r="CB23" s="1151" t="str">
        <f>AJ23</f>
        <v>円[税抜]　　　　　　</v>
      </c>
      <c r="CC23" s="1125"/>
      <c r="CD23" s="1125"/>
      <c r="CE23" s="1125"/>
      <c r="CF23" s="1125"/>
      <c r="CG23" s="1125"/>
      <c r="CH23" s="1126"/>
      <c r="CI23" s="612"/>
    </row>
    <row r="24" spans="1:87" ht="14.25" customHeight="1">
      <c r="A24" s="110"/>
      <c r="B24" s="110"/>
      <c r="C24" s="110"/>
      <c r="D24" s="110"/>
      <c r="E24" s="110"/>
      <c r="F24" s="110"/>
      <c r="G24" s="109"/>
      <c r="H24" s="109"/>
      <c r="I24" s="109"/>
      <c r="J24" s="109"/>
      <c r="K24" s="109"/>
      <c r="L24" s="109"/>
      <c r="M24" s="109"/>
      <c r="N24" s="109"/>
      <c r="O24" s="109"/>
      <c r="P24" s="110"/>
      <c r="Q24" s="110"/>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83"/>
      <c r="AR24" s="257"/>
      <c r="AS24" s="654"/>
      <c r="AT24" s="654"/>
      <c r="AU24" s="654"/>
      <c r="AV24" s="654"/>
      <c r="AW24" s="654"/>
      <c r="AX24" s="654"/>
      <c r="AY24" s="653"/>
      <c r="AZ24" s="653"/>
      <c r="BA24" s="653"/>
      <c r="BB24" s="653"/>
      <c r="BC24" s="653"/>
      <c r="BD24" s="653"/>
      <c r="BE24" s="653"/>
      <c r="BF24" s="653"/>
      <c r="BG24" s="653"/>
      <c r="BH24" s="654"/>
      <c r="BI24" s="654"/>
      <c r="BJ24" s="654"/>
      <c r="BK24" s="654"/>
      <c r="BL24" s="654"/>
      <c r="BM24" s="654"/>
      <c r="BN24" s="654"/>
      <c r="BO24" s="654"/>
      <c r="BP24" s="654"/>
      <c r="BQ24" s="654"/>
      <c r="BR24" s="654"/>
      <c r="BS24" s="654"/>
      <c r="BT24" s="654"/>
      <c r="BU24" s="654"/>
      <c r="BV24" s="654"/>
      <c r="BW24" s="654"/>
      <c r="BX24" s="654"/>
      <c r="BY24" s="654"/>
      <c r="BZ24" s="654"/>
      <c r="CA24" s="654"/>
      <c r="CB24" s="654"/>
      <c r="CC24" s="654"/>
      <c r="CD24" s="654"/>
      <c r="CE24" s="654"/>
      <c r="CF24" s="654"/>
      <c r="CG24" s="654"/>
      <c r="CH24" s="654"/>
      <c r="CI24" s="612"/>
    </row>
    <row r="25" spans="1:87" ht="33" customHeight="1">
      <c r="A25" s="111"/>
      <c r="B25" s="112"/>
      <c r="C25" s="113"/>
      <c r="D25" s="113"/>
      <c r="E25" s="113"/>
      <c r="F25" s="113"/>
      <c r="G25" s="1223" t="s">
        <v>166</v>
      </c>
      <c r="H25" s="1203"/>
      <c r="I25" s="1203"/>
      <c r="J25" s="1203"/>
      <c r="K25" s="1203"/>
      <c r="L25" s="1203"/>
      <c r="M25" s="1203"/>
      <c r="N25" s="1203"/>
      <c r="O25" s="1204"/>
      <c r="P25" s="1224" t="s">
        <v>167</v>
      </c>
      <c r="Q25" s="1200"/>
      <c r="R25" s="1200"/>
      <c r="S25" s="1200"/>
      <c r="T25" s="1200"/>
      <c r="U25" s="1200"/>
      <c r="V25" s="1200"/>
      <c r="W25" s="1200"/>
      <c r="X25" s="1200"/>
      <c r="Y25" s="1200"/>
      <c r="Z25" s="1200"/>
      <c r="AA25" s="1200"/>
      <c r="AB25" s="1200"/>
      <c r="AC25" s="1201"/>
      <c r="AD25" s="1224" t="s">
        <v>168</v>
      </c>
      <c r="AE25" s="1200"/>
      <c r="AF25" s="1200"/>
      <c r="AG25" s="1200"/>
      <c r="AH25" s="1200"/>
      <c r="AI25" s="1200"/>
      <c r="AJ25" s="1200"/>
      <c r="AK25" s="1200"/>
      <c r="AL25" s="1200"/>
      <c r="AM25" s="1200"/>
      <c r="AN25" s="1200"/>
      <c r="AO25" s="1200"/>
      <c r="AP25" s="1201"/>
      <c r="AQ25" s="83"/>
      <c r="AR25" s="257"/>
      <c r="AS25" s="655"/>
      <c r="AT25" s="656"/>
      <c r="AU25" s="657"/>
      <c r="AV25" s="657"/>
      <c r="AW25" s="657"/>
      <c r="AX25" s="657"/>
      <c r="AY25" s="1152" t="s">
        <v>166</v>
      </c>
      <c r="AZ25" s="1153"/>
      <c r="BA25" s="1153"/>
      <c r="BB25" s="1153"/>
      <c r="BC25" s="1153"/>
      <c r="BD25" s="1153"/>
      <c r="BE25" s="1153"/>
      <c r="BF25" s="1153"/>
      <c r="BG25" s="1154"/>
      <c r="BH25" s="1155" t="s">
        <v>167</v>
      </c>
      <c r="BI25" s="1156"/>
      <c r="BJ25" s="1156"/>
      <c r="BK25" s="1156"/>
      <c r="BL25" s="1156"/>
      <c r="BM25" s="1156"/>
      <c r="BN25" s="1156"/>
      <c r="BO25" s="1156"/>
      <c r="BP25" s="1156"/>
      <c r="BQ25" s="1156"/>
      <c r="BR25" s="1156"/>
      <c r="BS25" s="1156"/>
      <c r="BT25" s="1156"/>
      <c r="BU25" s="1157"/>
      <c r="BV25" s="1155" t="s">
        <v>168</v>
      </c>
      <c r="BW25" s="1156"/>
      <c r="BX25" s="1156"/>
      <c r="BY25" s="1156"/>
      <c r="BZ25" s="1156"/>
      <c r="CA25" s="1156"/>
      <c r="CB25" s="1156"/>
      <c r="CC25" s="1156"/>
      <c r="CD25" s="1156"/>
      <c r="CE25" s="1156"/>
      <c r="CF25" s="1156"/>
      <c r="CG25" s="1156"/>
      <c r="CH25" s="1157"/>
      <c r="CI25" s="612"/>
    </row>
    <row r="26" spans="1:87" ht="48" customHeight="1">
      <c r="A26" s="110"/>
      <c r="B26" s="1199" t="s">
        <v>169</v>
      </c>
      <c r="C26" s="1200"/>
      <c r="D26" s="1200"/>
      <c r="E26" s="1200"/>
      <c r="F26" s="1201"/>
      <c r="G26" s="1202" t="s">
        <v>170</v>
      </c>
      <c r="H26" s="1203"/>
      <c r="I26" s="1203"/>
      <c r="J26" s="1203"/>
      <c r="K26" s="1203"/>
      <c r="L26" s="1203"/>
      <c r="M26" s="1203"/>
      <c r="N26" s="1203"/>
      <c r="O26" s="1204"/>
      <c r="P26" s="1211"/>
      <c r="Q26" s="1212"/>
      <c r="R26" s="1212"/>
      <c r="S26" s="1212"/>
      <c r="T26" s="1212"/>
      <c r="U26" s="1212"/>
      <c r="V26" s="1212"/>
      <c r="W26" s="1212"/>
      <c r="X26" s="1212"/>
      <c r="Y26" s="1212"/>
      <c r="Z26" s="1212"/>
      <c r="AA26" s="1215" t="s">
        <v>30</v>
      </c>
      <c r="AB26" s="1200"/>
      <c r="AC26" s="1201"/>
      <c r="AD26" s="1216"/>
      <c r="AE26" s="1217"/>
      <c r="AF26" s="1217"/>
      <c r="AG26" s="1217"/>
      <c r="AH26" s="1217"/>
      <c r="AI26" s="1217"/>
      <c r="AJ26" s="1217"/>
      <c r="AK26" s="1217"/>
      <c r="AL26" s="1217"/>
      <c r="AM26" s="1217"/>
      <c r="AN26" s="1217"/>
      <c r="AO26" s="1217"/>
      <c r="AP26" s="1218"/>
      <c r="AQ26" s="114"/>
      <c r="AR26" s="257"/>
      <c r="AS26" s="654"/>
      <c r="AT26" s="1124" t="s">
        <v>169</v>
      </c>
      <c r="AU26" s="1125"/>
      <c r="AV26" s="1125"/>
      <c r="AW26" s="1125"/>
      <c r="AX26" s="1126"/>
      <c r="AY26" s="1127" t="str">
        <f>G26</f>
        <v>補助金交付
申請予定額</v>
      </c>
      <c r="AZ26" s="1128"/>
      <c r="BA26" s="1128"/>
      <c r="BB26" s="1128"/>
      <c r="BC26" s="1128"/>
      <c r="BD26" s="1128"/>
      <c r="BE26" s="1128"/>
      <c r="BF26" s="1128"/>
      <c r="BG26" s="1129"/>
      <c r="BH26" s="1139"/>
      <c r="BI26" s="1137"/>
      <c r="BJ26" s="1137"/>
      <c r="BK26" s="1137"/>
      <c r="BL26" s="1137"/>
      <c r="BM26" s="1137"/>
      <c r="BN26" s="1137"/>
      <c r="BO26" s="1137"/>
      <c r="BP26" s="1137"/>
      <c r="BQ26" s="1137"/>
      <c r="BR26" s="1137"/>
      <c r="BS26" s="1140" t="s">
        <v>30</v>
      </c>
      <c r="BT26" s="1125"/>
      <c r="BU26" s="1126"/>
      <c r="BV26" s="1141"/>
      <c r="BW26" s="1142"/>
      <c r="BX26" s="1142"/>
      <c r="BY26" s="1142"/>
      <c r="BZ26" s="1142"/>
      <c r="CA26" s="1142"/>
      <c r="CB26" s="1142"/>
      <c r="CC26" s="1142"/>
      <c r="CD26" s="1142"/>
      <c r="CE26" s="1142"/>
      <c r="CF26" s="1142"/>
      <c r="CG26" s="1142"/>
      <c r="CH26" s="1143"/>
      <c r="CI26" s="658"/>
    </row>
    <row r="27" spans="1:87" ht="20.25" customHeight="1">
      <c r="A27" s="110"/>
      <c r="B27" s="110"/>
      <c r="C27" s="110"/>
      <c r="D27" s="110"/>
      <c r="E27" s="110"/>
      <c r="F27" s="110"/>
      <c r="G27" s="109"/>
      <c r="H27" s="109"/>
      <c r="I27" s="109"/>
      <c r="J27" s="109"/>
      <c r="K27" s="109"/>
      <c r="L27" s="109"/>
      <c r="M27" s="109"/>
      <c r="N27" s="109"/>
      <c r="O27" s="109"/>
      <c r="P27" s="1219" t="s">
        <v>171</v>
      </c>
      <c r="Q27" s="1209"/>
      <c r="R27" s="1209"/>
      <c r="S27" s="1209"/>
      <c r="T27" s="1209"/>
      <c r="U27" s="1209"/>
      <c r="V27" s="1209"/>
      <c r="W27" s="1209"/>
      <c r="X27" s="1209"/>
      <c r="Y27" s="1209"/>
      <c r="Z27" s="1209"/>
      <c r="AA27" s="1209"/>
      <c r="AB27" s="1209"/>
      <c r="AC27" s="1209"/>
      <c r="AD27" s="1209"/>
      <c r="AE27" s="1209"/>
      <c r="AF27" s="115"/>
      <c r="AG27" s="115"/>
      <c r="AH27" s="115"/>
      <c r="AI27" s="115"/>
      <c r="AJ27" s="115"/>
      <c r="AK27" s="115"/>
      <c r="AL27" s="115"/>
      <c r="AM27" s="115"/>
      <c r="AN27" s="115"/>
      <c r="AO27" s="115"/>
      <c r="AP27" s="115"/>
      <c r="AQ27" s="83"/>
      <c r="AR27" s="257"/>
      <c r="AS27" s="654"/>
      <c r="AT27" s="654"/>
      <c r="AU27" s="654"/>
      <c r="AV27" s="654"/>
      <c r="AW27" s="654"/>
      <c r="AX27" s="654"/>
      <c r="AY27" s="653"/>
      <c r="AZ27" s="653"/>
      <c r="BA27" s="653"/>
      <c r="BB27" s="653"/>
      <c r="BC27" s="653"/>
      <c r="BD27" s="653"/>
      <c r="BE27" s="653"/>
      <c r="BF27" s="653"/>
      <c r="BG27" s="653"/>
      <c r="BH27" s="1144" t="str">
        <f>P27</f>
        <v>リースする機器の補助金交付申請予定額を記入すること。</v>
      </c>
      <c r="BI27" s="1133"/>
      <c r="BJ27" s="1133"/>
      <c r="BK27" s="1133"/>
      <c r="BL27" s="1133"/>
      <c r="BM27" s="1133"/>
      <c r="BN27" s="1133"/>
      <c r="BO27" s="1133"/>
      <c r="BP27" s="1133"/>
      <c r="BQ27" s="1133"/>
      <c r="BR27" s="1133"/>
      <c r="BS27" s="1133"/>
      <c r="BT27" s="1133"/>
      <c r="BU27" s="1133"/>
      <c r="BV27" s="1133"/>
      <c r="BW27" s="1133"/>
      <c r="BX27" s="659"/>
      <c r="BY27" s="659"/>
      <c r="BZ27" s="659"/>
      <c r="CA27" s="659"/>
      <c r="CB27" s="659"/>
      <c r="CC27" s="659"/>
      <c r="CD27" s="659"/>
      <c r="CE27" s="659"/>
      <c r="CF27" s="659"/>
      <c r="CG27" s="659"/>
      <c r="CH27" s="659"/>
      <c r="CI27" s="612"/>
    </row>
    <row r="28" spans="1:87" ht="48" customHeight="1">
      <c r="A28" s="110"/>
      <c r="B28" s="1199" t="s">
        <v>172</v>
      </c>
      <c r="C28" s="1200"/>
      <c r="D28" s="1200"/>
      <c r="E28" s="1200"/>
      <c r="F28" s="1201"/>
      <c r="G28" s="1202" t="s">
        <v>173</v>
      </c>
      <c r="H28" s="1203"/>
      <c r="I28" s="1203"/>
      <c r="J28" s="1203"/>
      <c r="K28" s="1203"/>
      <c r="L28" s="1203"/>
      <c r="M28" s="1203"/>
      <c r="N28" s="1203"/>
      <c r="O28" s="1204"/>
      <c r="P28" s="1205">
        <f>A_設備金額-B_申請予定額</f>
        <v>0</v>
      </c>
      <c r="Q28" s="1206"/>
      <c r="R28" s="1206"/>
      <c r="S28" s="1206"/>
      <c r="T28" s="1206"/>
      <c r="U28" s="1206"/>
      <c r="V28" s="1206"/>
      <c r="W28" s="1206"/>
      <c r="X28" s="1206"/>
      <c r="Y28" s="1206"/>
      <c r="Z28" s="1206"/>
      <c r="AA28" s="1207" t="s">
        <v>174</v>
      </c>
      <c r="AB28" s="1200"/>
      <c r="AC28" s="1201"/>
      <c r="AD28" s="1205">
        <f>A_設備金額</f>
        <v>0</v>
      </c>
      <c r="AE28" s="1206"/>
      <c r="AF28" s="1206"/>
      <c r="AG28" s="1206"/>
      <c r="AH28" s="1206"/>
      <c r="AI28" s="1206"/>
      <c r="AJ28" s="1206"/>
      <c r="AK28" s="1206"/>
      <c r="AL28" s="1206"/>
      <c r="AM28" s="1206"/>
      <c r="AN28" s="1207" t="s">
        <v>174</v>
      </c>
      <c r="AO28" s="1200"/>
      <c r="AP28" s="1201"/>
      <c r="AQ28" s="83"/>
      <c r="AR28" s="257"/>
      <c r="AS28" s="654"/>
      <c r="AT28" s="1124" t="s">
        <v>172</v>
      </c>
      <c r="AU28" s="1125"/>
      <c r="AV28" s="1125"/>
      <c r="AW28" s="1125"/>
      <c r="AX28" s="1126"/>
      <c r="AY28" s="1127" t="str">
        <f>G28</f>
        <v>補助金充当後の金額
[合計]
（Ａ）－（Ｂ）</v>
      </c>
      <c r="AZ28" s="1128"/>
      <c r="BA28" s="1128"/>
      <c r="BB28" s="1128"/>
      <c r="BC28" s="1128"/>
      <c r="BD28" s="1128"/>
      <c r="BE28" s="1128"/>
      <c r="BF28" s="1128"/>
      <c r="BG28" s="1129"/>
      <c r="BH28" s="1145">
        <f>BH23-BH26</f>
        <v>0</v>
      </c>
      <c r="BI28" s="1125"/>
      <c r="BJ28" s="1125"/>
      <c r="BK28" s="1125"/>
      <c r="BL28" s="1125"/>
      <c r="BM28" s="1125"/>
      <c r="BN28" s="1125"/>
      <c r="BO28" s="1125"/>
      <c r="BP28" s="1125"/>
      <c r="BQ28" s="1125"/>
      <c r="BR28" s="1125"/>
      <c r="BS28" s="1131" t="s">
        <v>174</v>
      </c>
      <c r="BT28" s="1125"/>
      <c r="BU28" s="1126"/>
      <c r="BV28" s="1130">
        <f>BH23</f>
        <v>0</v>
      </c>
      <c r="BW28" s="1125"/>
      <c r="BX28" s="1125"/>
      <c r="BY28" s="1125"/>
      <c r="BZ28" s="1125"/>
      <c r="CA28" s="1125"/>
      <c r="CB28" s="1125"/>
      <c r="CC28" s="1125"/>
      <c r="CD28" s="1125"/>
      <c r="CE28" s="1125"/>
      <c r="CF28" s="1131" t="s">
        <v>174</v>
      </c>
      <c r="CG28" s="1125"/>
      <c r="CH28" s="1126"/>
      <c r="CI28" s="612"/>
    </row>
    <row r="29" spans="1:87" ht="14.25" customHeight="1">
      <c r="A29" s="116"/>
      <c r="B29" s="110"/>
      <c r="C29" s="110"/>
      <c r="D29" s="110"/>
      <c r="E29" s="110"/>
      <c r="F29" s="110"/>
      <c r="G29" s="109"/>
      <c r="H29" s="109"/>
      <c r="I29" s="109"/>
      <c r="J29" s="109"/>
      <c r="K29" s="109"/>
      <c r="L29" s="109"/>
      <c r="M29" s="109"/>
      <c r="N29" s="109"/>
      <c r="O29" s="109"/>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7"/>
      <c r="AP29" s="83"/>
      <c r="AQ29" s="83"/>
      <c r="AR29" s="257"/>
      <c r="AS29" s="660"/>
      <c r="AT29" s="654"/>
      <c r="AU29" s="654"/>
      <c r="AV29" s="654"/>
      <c r="AW29" s="654"/>
      <c r="AX29" s="654"/>
      <c r="AY29" s="653"/>
      <c r="AZ29" s="653"/>
      <c r="BA29" s="653"/>
      <c r="BB29" s="653"/>
      <c r="BC29" s="653"/>
      <c r="BD29" s="653"/>
      <c r="BE29" s="653"/>
      <c r="BF29" s="653"/>
      <c r="BG29" s="653"/>
      <c r="BH29" s="654"/>
      <c r="BI29" s="654"/>
      <c r="BJ29" s="654"/>
      <c r="BK29" s="654"/>
      <c r="BL29" s="654"/>
      <c r="BM29" s="654"/>
      <c r="BN29" s="654"/>
      <c r="BO29" s="654"/>
      <c r="BP29" s="654"/>
      <c r="BQ29" s="654"/>
      <c r="BR29" s="654"/>
      <c r="BS29" s="654"/>
      <c r="BT29" s="654"/>
      <c r="BU29" s="654"/>
      <c r="BV29" s="654"/>
      <c r="BW29" s="654"/>
      <c r="BX29" s="654"/>
      <c r="BY29" s="654"/>
      <c r="BZ29" s="654"/>
      <c r="CA29" s="654"/>
      <c r="CB29" s="654"/>
      <c r="CC29" s="654"/>
      <c r="CD29" s="654"/>
      <c r="CE29" s="654"/>
      <c r="CF29" s="654"/>
      <c r="CG29" s="661"/>
      <c r="CH29" s="612"/>
      <c r="CI29" s="612"/>
    </row>
    <row r="30" spans="1:87" ht="48" customHeight="1">
      <c r="A30" s="110"/>
      <c r="B30" s="1199" t="s">
        <v>175</v>
      </c>
      <c r="C30" s="1200"/>
      <c r="D30" s="1200"/>
      <c r="E30" s="1200"/>
      <c r="F30" s="1201"/>
      <c r="G30" s="1202" t="s">
        <v>176</v>
      </c>
      <c r="H30" s="1203"/>
      <c r="I30" s="1203"/>
      <c r="J30" s="1203"/>
      <c r="K30" s="1203"/>
      <c r="L30" s="1203"/>
      <c r="M30" s="1203"/>
      <c r="N30" s="1203"/>
      <c r="O30" s="1204"/>
      <c r="P30" s="1211"/>
      <c r="Q30" s="1212"/>
      <c r="R30" s="1212"/>
      <c r="S30" s="1212"/>
      <c r="T30" s="1212"/>
      <c r="U30" s="1212"/>
      <c r="V30" s="1212"/>
      <c r="W30" s="1212"/>
      <c r="X30" s="1212"/>
      <c r="Y30" s="1212"/>
      <c r="Z30" s="1212"/>
      <c r="AA30" s="1207" t="s">
        <v>174</v>
      </c>
      <c r="AB30" s="1200"/>
      <c r="AC30" s="1201"/>
      <c r="AD30" s="1211"/>
      <c r="AE30" s="1212"/>
      <c r="AF30" s="1212"/>
      <c r="AG30" s="1212"/>
      <c r="AH30" s="1212"/>
      <c r="AI30" s="1212"/>
      <c r="AJ30" s="1212"/>
      <c r="AK30" s="1212"/>
      <c r="AL30" s="1212"/>
      <c r="AM30" s="1212"/>
      <c r="AN30" s="1207" t="s">
        <v>174</v>
      </c>
      <c r="AO30" s="1200"/>
      <c r="AP30" s="1201"/>
      <c r="AQ30" s="90"/>
      <c r="AR30" s="257"/>
      <c r="AS30" s="654"/>
      <c r="AT30" s="1124" t="s">
        <v>175</v>
      </c>
      <c r="AU30" s="1125"/>
      <c r="AV30" s="1125"/>
      <c r="AW30" s="1125"/>
      <c r="AX30" s="1126"/>
      <c r="AY30" s="1127" t="str">
        <f>G30</f>
        <v>保険料・諸税等</v>
      </c>
      <c r="AZ30" s="1128"/>
      <c r="BA30" s="1128"/>
      <c r="BB30" s="1128"/>
      <c r="BC30" s="1128"/>
      <c r="BD30" s="1128"/>
      <c r="BE30" s="1128"/>
      <c r="BF30" s="1128"/>
      <c r="BG30" s="1129"/>
      <c r="BH30" s="1139"/>
      <c r="BI30" s="1137"/>
      <c r="BJ30" s="1137"/>
      <c r="BK30" s="1137"/>
      <c r="BL30" s="1137"/>
      <c r="BM30" s="1137"/>
      <c r="BN30" s="1137"/>
      <c r="BO30" s="1137"/>
      <c r="BP30" s="1137"/>
      <c r="BQ30" s="1137"/>
      <c r="BR30" s="1137"/>
      <c r="BS30" s="1131" t="s">
        <v>174</v>
      </c>
      <c r="BT30" s="1125"/>
      <c r="BU30" s="1126"/>
      <c r="BV30" s="1139"/>
      <c r="BW30" s="1137"/>
      <c r="BX30" s="1137"/>
      <c r="BY30" s="1137"/>
      <c r="BZ30" s="1137"/>
      <c r="CA30" s="1137"/>
      <c r="CB30" s="1137"/>
      <c r="CC30" s="1137"/>
      <c r="CD30" s="1137"/>
      <c r="CE30" s="1137"/>
      <c r="CF30" s="1131" t="s">
        <v>174</v>
      </c>
      <c r="CG30" s="1125"/>
      <c r="CH30" s="1126"/>
      <c r="CI30" s="621"/>
    </row>
    <row r="31" spans="1:87" ht="14.25" customHeight="1">
      <c r="A31" s="116"/>
      <c r="B31" s="116"/>
      <c r="C31" s="116"/>
      <c r="D31" s="116"/>
      <c r="E31" s="116"/>
      <c r="F31" s="116"/>
      <c r="G31" s="105"/>
      <c r="H31" s="105"/>
      <c r="I31" s="105"/>
      <c r="J31" s="105"/>
      <c r="K31" s="105"/>
      <c r="L31" s="105"/>
      <c r="M31" s="105"/>
      <c r="N31" s="105"/>
      <c r="O31" s="105"/>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257"/>
      <c r="AS31" s="660"/>
      <c r="AT31" s="660"/>
      <c r="AU31" s="660"/>
      <c r="AV31" s="660"/>
      <c r="AW31" s="660"/>
      <c r="AX31" s="660"/>
      <c r="AY31" s="649"/>
      <c r="AZ31" s="649"/>
      <c r="BA31" s="649"/>
      <c r="BB31" s="649"/>
      <c r="BC31" s="649"/>
      <c r="BD31" s="649"/>
      <c r="BE31" s="649"/>
      <c r="BF31" s="649"/>
      <c r="BG31" s="649"/>
      <c r="BH31" s="612"/>
      <c r="BI31" s="612"/>
      <c r="BJ31" s="612"/>
      <c r="BK31" s="612"/>
      <c r="BL31" s="612"/>
      <c r="BM31" s="612"/>
      <c r="BN31" s="612"/>
      <c r="BO31" s="612"/>
      <c r="BP31" s="612"/>
      <c r="BQ31" s="612"/>
      <c r="BR31" s="612"/>
      <c r="BS31" s="612"/>
      <c r="BT31" s="612"/>
      <c r="BU31" s="612"/>
      <c r="BV31" s="612"/>
      <c r="BW31" s="612"/>
      <c r="BX31" s="612"/>
      <c r="BY31" s="612"/>
      <c r="BZ31" s="612"/>
      <c r="CA31" s="612"/>
      <c r="CB31" s="612"/>
      <c r="CC31" s="612"/>
      <c r="CD31" s="612"/>
      <c r="CE31" s="612"/>
      <c r="CF31" s="612"/>
      <c r="CG31" s="612"/>
      <c r="CH31" s="612"/>
      <c r="CI31" s="612"/>
    </row>
    <row r="32" spans="1:87" ht="48" customHeight="1">
      <c r="A32" s="110"/>
      <c r="B32" s="1199" t="s">
        <v>177</v>
      </c>
      <c r="C32" s="1200"/>
      <c r="D32" s="1200"/>
      <c r="E32" s="1200"/>
      <c r="F32" s="1201"/>
      <c r="G32" s="1202" t="s">
        <v>178</v>
      </c>
      <c r="H32" s="1203"/>
      <c r="I32" s="1203"/>
      <c r="J32" s="1203"/>
      <c r="K32" s="1203"/>
      <c r="L32" s="1203"/>
      <c r="M32" s="1203"/>
      <c r="N32" s="1203"/>
      <c r="O32" s="1204"/>
      <c r="P32" s="1205">
        <f>C_補助後金額_補助あり+D_保険料_補助あり</f>
        <v>0</v>
      </c>
      <c r="Q32" s="1206"/>
      <c r="R32" s="1206"/>
      <c r="S32" s="1206"/>
      <c r="T32" s="1206"/>
      <c r="U32" s="1206"/>
      <c r="V32" s="1206"/>
      <c r="W32" s="1206"/>
      <c r="X32" s="1206"/>
      <c r="Y32" s="1206"/>
      <c r="Z32" s="1206"/>
      <c r="AA32" s="1207" t="s">
        <v>174</v>
      </c>
      <c r="AB32" s="1200"/>
      <c r="AC32" s="1201"/>
      <c r="AD32" s="1205">
        <f>C_補助後金額_補助なし+D_保険料_補助なし</f>
        <v>0</v>
      </c>
      <c r="AE32" s="1206"/>
      <c r="AF32" s="1206"/>
      <c r="AG32" s="1206"/>
      <c r="AH32" s="1206"/>
      <c r="AI32" s="1206"/>
      <c r="AJ32" s="1206"/>
      <c r="AK32" s="1206"/>
      <c r="AL32" s="1206"/>
      <c r="AM32" s="1206"/>
      <c r="AN32" s="1207" t="s">
        <v>174</v>
      </c>
      <c r="AO32" s="1200"/>
      <c r="AP32" s="1201"/>
      <c r="AQ32" s="83"/>
      <c r="AR32" s="257"/>
      <c r="AS32" s="654"/>
      <c r="AT32" s="1124" t="s">
        <v>177</v>
      </c>
      <c r="AU32" s="1125"/>
      <c r="AV32" s="1125"/>
      <c r="AW32" s="1125"/>
      <c r="AX32" s="1126"/>
      <c r="AY32" s="1127" t="str">
        <f>G32</f>
        <v>リース対象元本
（Ｃ）＋（Ｄ）</v>
      </c>
      <c r="AZ32" s="1128"/>
      <c r="BA32" s="1128"/>
      <c r="BB32" s="1128"/>
      <c r="BC32" s="1128"/>
      <c r="BD32" s="1128"/>
      <c r="BE32" s="1128"/>
      <c r="BF32" s="1128"/>
      <c r="BG32" s="1129"/>
      <c r="BH32" s="1130">
        <f>BH28+BH30</f>
        <v>0</v>
      </c>
      <c r="BI32" s="1125"/>
      <c r="BJ32" s="1125"/>
      <c r="BK32" s="1125"/>
      <c r="BL32" s="1125"/>
      <c r="BM32" s="1125"/>
      <c r="BN32" s="1125"/>
      <c r="BO32" s="1125"/>
      <c r="BP32" s="1125"/>
      <c r="BQ32" s="1125"/>
      <c r="BR32" s="1125"/>
      <c r="BS32" s="1131" t="s">
        <v>174</v>
      </c>
      <c r="BT32" s="1125"/>
      <c r="BU32" s="1126"/>
      <c r="BV32" s="1130">
        <f>BV28+BV30</f>
        <v>0</v>
      </c>
      <c r="BW32" s="1125"/>
      <c r="BX32" s="1125"/>
      <c r="BY32" s="1125"/>
      <c r="BZ32" s="1125"/>
      <c r="CA32" s="1125"/>
      <c r="CB32" s="1125"/>
      <c r="CC32" s="1125"/>
      <c r="CD32" s="1125"/>
      <c r="CE32" s="1125"/>
      <c r="CF32" s="1131" t="s">
        <v>174</v>
      </c>
      <c r="CG32" s="1125"/>
      <c r="CH32" s="1126"/>
      <c r="CI32" s="612"/>
    </row>
    <row r="33" spans="1:87" ht="14.25" customHeight="1">
      <c r="A33" s="116"/>
      <c r="B33" s="110"/>
      <c r="C33" s="110"/>
      <c r="D33" s="110"/>
      <c r="E33" s="110"/>
      <c r="F33" s="110"/>
      <c r="G33" s="109"/>
      <c r="H33" s="109"/>
      <c r="I33" s="109"/>
      <c r="J33" s="109"/>
      <c r="K33" s="109"/>
      <c r="L33" s="109"/>
      <c r="M33" s="109"/>
      <c r="N33" s="109"/>
      <c r="O33" s="109"/>
      <c r="P33" s="110"/>
      <c r="Q33" s="110"/>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7"/>
      <c r="AP33" s="83"/>
      <c r="AQ33" s="83"/>
      <c r="AR33" s="257"/>
      <c r="AS33" s="660"/>
      <c r="AT33" s="654"/>
      <c r="AU33" s="654"/>
      <c r="AV33" s="654"/>
      <c r="AW33" s="654"/>
      <c r="AX33" s="654"/>
      <c r="AY33" s="653"/>
      <c r="AZ33" s="653"/>
      <c r="BA33" s="653"/>
      <c r="BB33" s="653"/>
      <c r="BC33" s="653"/>
      <c r="BD33" s="653"/>
      <c r="BE33" s="653"/>
      <c r="BF33" s="653"/>
      <c r="BG33" s="653"/>
      <c r="BH33" s="654"/>
      <c r="BI33" s="654"/>
      <c r="BJ33" s="654"/>
      <c r="BK33" s="654"/>
      <c r="BL33" s="654"/>
      <c r="BM33" s="654"/>
      <c r="BN33" s="654"/>
      <c r="BO33" s="654"/>
      <c r="BP33" s="654"/>
      <c r="BQ33" s="654"/>
      <c r="BR33" s="654"/>
      <c r="BS33" s="654"/>
      <c r="BT33" s="654"/>
      <c r="BU33" s="654"/>
      <c r="BV33" s="654"/>
      <c r="BW33" s="654"/>
      <c r="BX33" s="654"/>
      <c r="BY33" s="654"/>
      <c r="BZ33" s="654"/>
      <c r="CA33" s="654"/>
      <c r="CB33" s="654"/>
      <c r="CC33" s="654"/>
      <c r="CD33" s="654"/>
      <c r="CE33" s="654"/>
      <c r="CF33" s="654"/>
      <c r="CG33" s="661"/>
      <c r="CH33" s="612"/>
      <c r="CI33" s="612"/>
    </row>
    <row r="34" spans="1:87" ht="48" customHeight="1">
      <c r="A34" s="110"/>
      <c r="B34" s="1199" t="s">
        <v>179</v>
      </c>
      <c r="C34" s="1200"/>
      <c r="D34" s="1200"/>
      <c r="E34" s="1200"/>
      <c r="F34" s="1201"/>
      <c r="G34" s="1202" t="s">
        <v>180</v>
      </c>
      <c r="H34" s="1203"/>
      <c r="I34" s="1203"/>
      <c r="J34" s="1203"/>
      <c r="K34" s="1203"/>
      <c r="L34" s="1203"/>
      <c r="M34" s="1203"/>
      <c r="N34" s="1203"/>
      <c r="O34" s="1204"/>
      <c r="P34" s="1213"/>
      <c r="Q34" s="1212"/>
      <c r="R34" s="1212"/>
      <c r="S34" s="1212"/>
      <c r="T34" s="1212"/>
      <c r="U34" s="1212"/>
      <c r="V34" s="1212"/>
      <c r="W34" s="1212"/>
      <c r="X34" s="1212"/>
      <c r="Y34" s="1212"/>
      <c r="Z34" s="1212"/>
      <c r="AA34" s="1207" t="s">
        <v>181</v>
      </c>
      <c r="AB34" s="1200"/>
      <c r="AC34" s="1201"/>
      <c r="AD34" s="1214"/>
      <c r="AE34" s="1209"/>
      <c r="AF34" s="1209"/>
      <c r="AG34" s="1209"/>
      <c r="AH34" s="1209"/>
      <c r="AI34" s="1209"/>
      <c r="AJ34" s="1209"/>
      <c r="AK34" s="1209"/>
      <c r="AL34" s="1209"/>
      <c r="AM34" s="1209"/>
      <c r="AN34" s="1210"/>
      <c r="AO34" s="1209"/>
      <c r="AP34" s="1209"/>
      <c r="AQ34" s="83"/>
      <c r="AR34" s="257"/>
      <c r="AS34" s="654"/>
      <c r="AT34" s="1124" t="s">
        <v>179</v>
      </c>
      <c r="AU34" s="1125"/>
      <c r="AV34" s="1125"/>
      <c r="AW34" s="1125"/>
      <c r="AX34" s="1126"/>
      <c r="AY34" s="1127" t="str">
        <f>G34</f>
        <v>金　　　 　利（％）</v>
      </c>
      <c r="AZ34" s="1128"/>
      <c r="BA34" s="1128"/>
      <c r="BB34" s="1128"/>
      <c r="BC34" s="1128"/>
      <c r="BD34" s="1128"/>
      <c r="BE34" s="1128"/>
      <c r="BF34" s="1128"/>
      <c r="BG34" s="1129"/>
      <c r="BH34" s="1136"/>
      <c r="BI34" s="1137"/>
      <c r="BJ34" s="1137"/>
      <c r="BK34" s="1137"/>
      <c r="BL34" s="1137"/>
      <c r="BM34" s="1137"/>
      <c r="BN34" s="1137"/>
      <c r="BO34" s="1137"/>
      <c r="BP34" s="1137"/>
      <c r="BQ34" s="1137"/>
      <c r="BR34" s="1137"/>
      <c r="BS34" s="1131" t="s">
        <v>181</v>
      </c>
      <c r="BT34" s="1125"/>
      <c r="BU34" s="1126"/>
      <c r="BV34" s="1138"/>
      <c r="BW34" s="1133"/>
      <c r="BX34" s="1133"/>
      <c r="BY34" s="1133"/>
      <c r="BZ34" s="1133"/>
      <c r="CA34" s="1133"/>
      <c r="CB34" s="1133"/>
      <c r="CC34" s="1133"/>
      <c r="CD34" s="1133"/>
      <c r="CE34" s="1133"/>
      <c r="CF34" s="1134"/>
      <c r="CG34" s="1133"/>
      <c r="CH34" s="1133"/>
      <c r="CI34" s="612"/>
    </row>
    <row r="35" spans="1:87" ht="14.25" customHeight="1">
      <c r="A35" s="116"/>
      <c r="B35" s="110"/>
      <c r="C35" s="110"/>
      <c r="D35" s="110"/>
      <c r="E35" s="110"/>
      <c r="F35" s="110"/>
      <c r="G35" s="109"/>
      <c r="H35" s="109"/>
      <c r="I35" s="109"/>
      <c r="J35" s="109"/>
      <c r="K35" s="109"/>
      <c r="L35" s="109"/>
      <c r="M35" s="109"/>
      <c r="N35" s="109"/>
      <c r="O35" s="109"/>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7"/>
      <c r="AP35" s="83"/>
      <c r="AQ35" s="83"/>
      <c r="AR35" s="257"/>
      <c r="AS35" s="660"/>
      <c r="AT35" s="654"/>
      <c r="AU35" s="654"/>
      <c r="AV35" s="654"/>
      <c r="AW35" s="654"/>
      <c r="AX35" s="654"/>
      <c r="AY35" s="653"/>
      <c r="AZ35" s="653"/>
      <c r="BA35" s="653"/>
      <c r="BB35" s="653"/>
      <c r="BC35" s="653"/>
      <c r="BD35" s="653"/>
      <c r="BE35" s="653"/>
      <c r="BF35" s="653"/>
      <c r="BG35" s="653"/>
      <c r="BH35" s="654"/>
      <c r="BI35" s="654"/>
      <c r="BJ35" s="654"/>
      <c r="BK35" s="654"/>
      <c r="BL35" s="654"/>
      <c r="BM35" s="654"/>
      <c r="BN35" s="654"/>
      <c r="BO35" s="654"/>
      <c r="BP35" s="654"/>
      <c r="BQ35" s="654"/>
      <c r="BR35" s="654"/>
      <c r="BS35" s="654"/>
      <c r="BT35" s="654"/>
      <c r="BU35" s="654"/>
      <c r="BV35" s="654"/>
      <c r="BW35" s="654"/>
      <c r="BX35" s="654"/>
      <c r="BY35" s="654"/>
      <c r="BZ35" s="654"/>
      <c r="CA35" s="654"/>
      <c r="CB35" s="654"/>
      <c r="CC35" s="654"/>
      <c r="CD35" s="654"/>
      <c r="CE35" s="654"/>
      <c r="CF35" s="654"/>
      <c r="CG35" s="661"/>
      <c r="CH35" s="612"/>
      <c r="CI35" s="612"/>
    </row>
    <row r="36" spans="1:87" ht="48" customHeight="1">
      <c r="A36" s="110"/>
      <c r="B36" s="1199" t="s">
        <v>182</v>
      </c>
      <c r="C36" s="1200"/>
      <c r="D36" s="1200"/>
      <c r="E36" s="1200"/>
      <c r="F36" s="1201"/>
      <c r="G36" s="1202" t="s">
        <v>183</v>
      </c>
      <c r="H36" s="1203"/>
      <c r="I36" s="1203"/>
      <c r="J36" s="1203"/>
      <c r="K36" s="1203"/>
      <c r="L36" s="1203"/>
      <c r="M36" s="1203"/>
      <c r="N36" s="1203"/>
      <c r="O36" s="1204"/>
      <c r="P36" s="1211"/>
      <c r="Q36" s="1212"/>
      <c r="R36" s="1212"/>
      <c r="S36" s="1212"/>
      <c r="T36" s="1212"/>
      <c r="U36" s="1212"/>
      <c r="V36" s="1212"/>
      <c r="W36" s="1212"/>
      <c r="X36" s="1212"/>
      <c r="Y36" s="1212"/>
      <c r="Z36" s="1212"/>
      <c r="AA36" s="1207" t="s">
        <v>174</v>
      </c>
      <c r="AB36" s="1200"/>
      <c r="AC36" s="1201"/>
      <c r="AD36" s="1208"/>
      <c r="AE36" s="1209"/>
      <c r="AF36" s="1209"/>
      <c r="AG36" s="1209"/>
      <c r="AH36" s="1209"/>
      <c r="AI36" s="1209"/>
      <c r="AJ36" s="1209"/>
      <c r="AK36" s="1209"/>
      <c r="AL36" s="1209"/>
      <c r="AM36" s="1209"/>
      <c r="AN36" s="1210"/>
      <c r="AO36" s="1209"/>
      <c r="AP36" s="1209"/>
      <c r="AQ36" s="83"/>
      <c r="AR36" s="257"/>
      <c r="AS36" s="654"/>
      <c r="AT36" s="1124" t="s">
        <v>182</v>
      </c>
      <c r="AU36" s="1125"/>
      <c r="AV36" s="1125"/>
      <c r="AW36" s="1125"/>
      <c r="AX36" s="1126"/>
      <c r="AY36" s="1127" t="str">
        <f>G36</f>
        <v>金　　　利（金額）</v>
      </c>
      <c r="AZ36" s="1128"/>
      <c r="BA36" s="1128"/>
      <c r="BB36" s="1128"/>
      <c r="BC36" s="1128"/>
      <c r="BD36" s="1128"/>
      <c r="BE36" s="1128"/>
      <c r="BF36" s="1128"/>
      <c r="BG36" s="1129"/>
      <c r="BH36" s="1139"/>
      <c r="BI36" s="1137"/>
      <c r="BJ36" s="1137"/>
      <c r="BK36" s="1137"/>
      <c r="BL36" s="1137"/>
      <c r="BM36" s="1137"/>
      <c r="BN36" s="1137"/>
      <c r="BO36" s="1137"/>
      <c r="BP36" s="1137"/>
      <c r="BQ36" s="1137"/>
      <c r="BR36" s="1137"/>
      <c r="BS36" s="1131" t="s">
        <v>174</v>
      </c>
      <c r="BT36" s="1125"/>
      <c r="BU36" s="1126"/>
      <c r="BV36" s="1132"/>
      <c r="BW36" s="1133"/>
      <c r="BX36" s="1133"/>
      <c r="BY36" s="1133"/>
      <c r="BZ36" s="1133"/>
      <c r="CA36" s="1133"/>
      <c r="CB36" s="1133"/>
      <c r="CC36" s="1133"/>
      <c r="CD36" s="1133"/>
      <c r="CE36" s="1133"/>
      <c r="CF36" s="1134"/>
      <c r="CG36" s="1133"/>
      <c r="CH36" s="1133"/>
      <c r="CI36" s="612"/>
    </row>
    <row r="37" spans="1:87" ht="14.25" customHeight="1">
      <c r="A37" s="116"/>
      <c r="B37" s="83"/>
      <c r="C37" s="83"/>
      <c r="D37" s="83"/>
      <c r="E37" s="83"/>
      <c r="F37" s="83"/>
      <c r="G37" s="289"/>
      <c r="H37" s="289"/>
      <c r="I37" s="289"/>
      <c r="J37" s="289"/>
      <c r="K37" s="289"/>
      <c r="L37" s="289"/>
      <c r="M37" s="289"/>
      <c r="N37" s="289"/>
      <c r="O37" s="289"/>
      <c r="P37" s="83"/>
      <c r="Q37" s="83"/>
      <c r="R37" s="83"/>
      <c r="S37" s="93"/>
      <c r="T37" s="93"/>
      <c r="U37" s="93"/>
      <c r="V37" s="93"/>
      <c r="W37" s="93"/>
      <c r="X37" s="93"/>
      <c r="Y37" s="93"/>
      <c r="Z37" s="93"/>
      <c r="AA37" s="93"/>
      <c r="AB37" s="93"/>
      <c r="AC37" s="93"/>
      <c r="AD37" s="118"/>
      <c r="AE37" s="118"/>
      <c r="AF37" s="118"/>
      <c r="AG37" s="89"/>
      <c r="AH37" s="89"/>
      <c r="AI37" s="89"/>
      <c r="AJ37" s="89"/>
      <c r="AK37" s="89"/>
      <c r="AL37" s="89"/>
      <c r="AM37" s="89"/>
      <c r="AN37" s="89"/>
      <c r="AO37" s="118"/>
      <c r="AP37" s="118"/>
      <c r="AQ37" s="83"/>
      <c r="AR37" s="257"/>
      <c r="AS37" s="660"/>
      <c r="AT37" s="612"/>
      <c r="AU37" s="612"/>
      <c r="AV37" s="612"/>
      <c r="AW37" s="612"/>
      <c r="AX37" s="612"/>
      <c r="AY37" s="662"/>
      <c r="AZ37" s="662"/>
      <c r="BA37" s="662"/>
      <c r="BB37" s="662"/>
      <c r="BC37" s="662"/>
      <c r="BD37" s="662"/>
      <c r="BE37" s="662"/>
      <c r="BF37" s="662"/>
      <c r="BG37" s="662"/>
      <c r="BH37" s="612"/>
      <c r="BI37" s="612"/>
      <c r="BJ37" s="612"/>
      <c r="BK37" s="632"/>
      <c r="BL37" s="632"/>
      <c r="BM37" s="632"/>
      <c r="BN37" s="632"/>
      <c r="BO37" s="632"/>
      <c r="BP37" s="632"/>
      <c r="BQ37" s="632"/>
      <c r="BR37" s="632"/>
      <c r="BS37" s="632"/>
      <c r="BT37" s="632"/>
      <c r="BU37" s="632"/>
      <c r="BV37" s="663"/>
      <c r="BW37" s="663"/>
      <c r="BX37" s="663"/>
      <c r="BY37" s="620"/>
      <c r="BZ37" s="620"/>
      <c r="CA37" s="620"/>
      <c r="CB37" s="620"/>
      <c r="CC37" s="620"/>
      <c r="CD37" s="620"/>
      <c r="CE37" s="620"/>
      <c r="CF37" s="620"/>
      <c r="CG37" s="663"/>
      <c r="CH37" s="663"/>
      <c r="CI37" s="612"/>
    </row>
    <row r="38" spans="1:87" ht="48" customHeight="1">
      <c r="A38" s="110"/>
      <c r="B38" s="1199" t="s">
        <v>184</v>
      </c>
      <c r="C38" s="1200"/>
      <c r="D38" s="1200"/>
      <c r="E38" s="1200"/>
      <c r="F38" s="1201"/>
      <c r="G38" s="1202" t="s">
        <v>185</v>
      </c>
      <c r="H38" s="1203"/>
      <c r="I38" s="1203"/>
      <c r="J38" s="1203"/>
      <c r="K38" s="1203"/>
      <c r="L38" s="1203"/>
      <c r="M38" s="1203"/>
      <c r="N38" s="1203"/>
      <c r="O38" s="1204"/>
      <c r="P38" s="1205">
        <f>E_元本_補助あり+G_金利額</f>
        <v>0</v>
      </c>
      <c r="Q38" s="1206"/>
      <c r="R38" s="1206"/>
      <c r="S38" s="1206"/>
      <c r="T38" s="1206"/>
      <c r="U38" s="1206"/>
      <c r="V38" s="1206"/>
      <c r="W38" s="1206"/>
      <c r="X38" s="1206"/>
      <c r="Y38" s="1206"/>
      <c r="Z38" s="1206"/>
      <c r="AA38" s="1207" t="s">
        <v>174</v>
      </c>
      <c r="AB38" s="1200"/>
      <c r="AC38" s="1201"/>
      <c r="AD38" s="1208"/>
      <c r="AE38" s="1209"/>
      <c r="AF38" s="1209"/>
      <c r="AG38" s="1209"/>
      <c r="AH38" s="1209"/>
      <c r="AI38" s="1209"/>
      <c r="AJ38" s="1209"/>
      <c r="AK38" s="1209"/>
      <c r="AL38" s="1209"/>
      <c r="AM38" s="1209"/>
      <c r="AN38" s="1210"/>
      <c r="AO38" s="1209"/>
      <c r="AP38" s="1209"/>
      <c r="AQ38" s="83"/>
      <c r="AR38" s="257"/>
      <c r="AS38" s="654"/>
      <c r="AT38" s="1124" t="s">
        <v>184</v>
      </c>
      <c r="AU38" s="1125"/>
      <c r="AV38" s="1125"/>
      <c r="AW38" s="1125"/>
      <c r="AX38" s="1126"/>
      <c r="AY38" s="1127" t="str">
        <f>G38</f>
        <v>リース料等総額
（E）＋（G）　　　　　　　　　　　　　　　　　　</v>
      </c>
      <c r="AZ38" s="1128"/>
      <c r="BA38" s="1128"/>
      <c r="BB38" s="1128"/>
      <c r="BC38" s="1128"/>
      <c r="BD38" s="1128"/>
      <c r="BE38" s="1128"/>
      <c r="BF38" s="1128"/>
      <c r="BG38" s="1129"/>
      <c r="BH38" s="1130">
        <f>BH32+BH36</f>
        <v>0</v>
      </c>
      <c r="BI38" s="1125"/>
      <c r="BJ38" s="1125"/>
      <c r="BK38" s="1125"/>
      <c r="BL38" s="1125"/>
      <c r="BM38" s="1125"/>
      <c r="BN38" s="1125"/>
      <c r="BO38" s="1125"/>
      <c r="BP38" s="1125"/>
      <c r="BQ38" s="1125"/>
      <c r="BR38" s="1125"/>
      <c r="BS38" s="1131" t="s">
        <v>174</v>
      </c>
      <c r="BT38" s="1125"/>
      <c r="BU38" s="1126"/>
      <c r="BV38" s="1132"/>
      <c r="BW38" s="1133"/>
      <c r="BX38" s="1133"/>
      <c r="BY38" s="1133"/>
      <c r="BZ38" s="1133"/>
      <c r="CA38" s="1133"/>
      <c r="CB38" s="1133"/>
      <c r="CC38" s="1133"/>
      <c r="CD38" s="1133"/>
      <c r="CE38" s="1133"/>
      <c r="CF38" s="1134"/>
      <c r="CG38" s="1133"/>
      <c r="CH38" s="1133"/>
      <c r="CI38" s="612"/>
    </row>
    <row r="39" spans="1:87">
      <c r="A39" s="119"/>
      <c r="B39" s="119"/>
      <c r="C39" s="119"/>
      <c r="D39" s="119"/>
      <c r="E39" s="119"/>
      <c r="F39" s="119"/>
      <c r="G39" s="119"/>
      <c r="H39" s="119"/>
      <c r="I39" s="119"/>
      <c r="J39" s="119"/>
      <c r="K39" s="119"/>
      <c r="L39" s="119"/>
      <c r="M39" s="120"/>
      <c r="N39" s="120"/>
      <c r="O39" s="121"/>
      <c r="P39" s="121"/>
      <c r="Q39" s="121"/>
      <c r="R39" s="121"/>
      <c r="S39" s="121"/>
      <c r="T39" s="121"/>
      <c r="U39" s="121"/>
      <c r="V39" s="121"/>
      <c r="W39" s="120"/>
      <c r="X39" s="120"/>
      <c r="Y39" s="121"/>
      <c r="Z39" s="121"/>
      <c r="AA39" s="121"/>
      <c r="AB39" s="121"/>
      <c r="AC39" s="121"/>
      <c r="AD39" s="121"/>
      <c r="AE39" s="121"/>
      <c r="AF39" s="121"/>
      <c r="AG39" s="120"/>
      <c r="AH39" s="120"/>
      <c r="AI39" s="121"/>
      <c r="AJ39" s="196"/>
      <c r="AK39" s="196"/>
      <c r="AL39" s="197"/>
      <c r="AM39" s="197"/>
      <c r="AN39" s="197"/>
      <c r="AO39" s="197"/>
      <c r="AP39" s="197"/>
      <c r="AQ39" s="194"/>
      <c r="AR39" s="259"/>
      <c r="AS39" s="664"/>
      <c r="AT39" s="664"/>
      <c r="AU39" s="664"/>
      <c r="AV39" s="664"/>
      <c r="AW39" s="664"/>
      <c r="AX39" s="664"/>
      <c r="AY39" s="664"/>
      <c r="AZ39" s="664"/>
      <c r="BA39" s="664"/>
      <c r="BB39" s="664"/>
      <c r="BC39" s="664"/>
      <c r="BD39" s="664"/>
      <c r="BE39" s="665"/>
      <c r="BF39" s="665"/>
      <c r="BG39" s="666"/>
      <c r="BH39" s="666"/>
      <c r="BI39" s="666"/>
      <c r="BJ39" s="666"/>
      <c r="BK39" s="666"/>
      <c r="BL39" s="666"/>
      <c r="BM39" s="666"/>
      <c r="BN39" s="666"/>
      <c r="BO39" s="665"/>
      <c r="BP39" s="665"/>
      <c r="BQ39" s="666"/>
      <c r="BR39" s="666"/>
      <c r="BS39" s="666"/>
      <c r="BT39" s="666"/>
      <c r="BU39" s="666"/>
      <c r="BV39" s="666"/>
      <c r="BW39" s="666"/>
      <c r="BX39" s="666"/>
      <c r="BY39" s="665"/>
      <c r="BZ39" s="665"/>
      <c r="CA39" s="666"/>
      <c r="CB39" s="667"/>
      <c r="CC39" s="667"/>
      <c r="CD39" s="668"/>
      <c r="CE39" s="668"/>
      <c r="CF39" s="668"/>
      <c r="CG39" s="668"/>
      <c r="CH39" s="668"/>
      <c r="CI39" s="669"/>
    </row>
    <row r="40" spans="1:87" ht="18" customHeight="1">
      <c r="A40" s="83"/>
      <c r="B40" s="83"/>
      <c r="C40" s="83"/>
      <c r="D40" s="84"/>
      <c r="E40" s="84"/>
      <c r="F40" s="85"/>
      <c r="G40" s="85"/>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K40" s="1250"/>
      <c r="AL40" s="1250"/>
      <c r="AM40" s="1250"/>
      <c r="AN40" s="1250"/>
      <c r="AO40" s="1250"/>
      <c r="AP40" s="1250"/>
      <c r="AQ40" s="195"/>
      <c r="AR40" s="260"/>
      <c r="AS40" s="612"/>
      <c r="AT40" s="612"/>
      <c r="AU40" s="612"/>
      <c r="AV40" s="613"/>
      <c r="AW40" s="613"/>
      <c r="AX40" s="614"/>
      <c r="AY40" s="614"/>
      <c r="AZ40" s="612"/>
      <c r="BA40" s="612"/>
      <c r="BB40" s="612"/>
      <c r="BC40" s="612"/>
      <c r="BD40" s="612"/>
      <c r="BE40" s="612"/>
      <c r="BF40" s="612"/>
      <c r="BG40" s="612"/>
      <c r="BH40" s="612"/>
      <c r="BI40" s="612"/>
      <c r="BJ40" s="612"/>
      <c r="BK40" s="612"/>
      <c r="BL40" s="612"/>
      <c r="BM40" s="612"/>
      <c r="BN40" s="612"/>
      <c r="BO40" s="612"/>
      <c r="BP40" s="612"/>
      <c r="BQ40" s="612"/>
      <c r="BR40" s="612"/>
      <c r="BS40" s="612"/>
      <c r="BT40" s="612"/>
      <c r="BU40" s="612"/>
      <c r="BV40" s="612"/>
      <c r="BW40" s="612"/>
      <c r="BX40" s="612"/>
      <c r="BY40" s="612"/>
      <c r="BZ40" s="612"/>
      <c r="CA40" s="612"/>
      <c r="CB40" s="670"/>
      <c r="CC40" s="1135"/>
      <c r="CD40" s="1135"/>
      <c r="CE40" s="1135"/>
      <c r="CF40" s="1135"/>
      <c r="CG40" s="1135"/>
      <c r="CH40" s="1135"/>
      <c r="CI40" s="671"/>
    </row>
    <row r="41" spans="1:87" ht="18" hidden="1" customHeight="1">
      <c r="A41" s="83"/>
      <c r="B41" s="83"/>
      <c r="C41" s="83"/>
      <c r="D41" s="84"/>
      <c r="E41" s="84"/>
      <c r="F41" s="85"/>
      <c r="G41" s="85"/>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257"/>
      <c r="AS41" s="612"/>
      <c r="AT41" s="612"/>
      <c r="AU41" s="612"/>
      <c r="AV41" s="613"/>
      <c r="AW41" s="613"/>
      <c r="AX41" s="614"/>
      <c r="AY41" s="614"/>
      <c r="AZ41" s="612"/>
      <c r="BA41" s="612"/>
      <c r="BB41" s="612"/>
      <c r="BC41" s="612"/>
      <c r="BD41" s="612"/>
      <c r="BE41" s="612"/>
      <c r="BF41" s="612"/>
      <c r="BG41" s="612"/>
      <c r="BH41" s="612"/>
      <c r="BI41" s="612"/>
      <c r="BJ41" s="612"/>
      <c r="BK41" s="612"/>
      <c r="BL41" s="612"/>
      <c r="BM41" s="612"/>
      <c r="BN41" s="612"/>
      <c r="BO41" s="612"/>
      <c r="BP41" s="612"/>
      <c r="BQ41" s="612"/>
      <c r="BR41" s="612"/>
      <c r="BS41" s="612"/>
      <c r="BT41" s="612"/>
      <c r="BU41" s="612"/>
      <c r="BV41" s="612"/>
      <c r="BW41" s="612"/>
      <c r="BX41" s="612"/>
      <c r="BY41" s="612"/>
      <c r="BZ41" s="612"/>
      <c r="CA41" s="612"/>
      <c r="CB41" s="612"/>
      <c r="CC41" s="612"/>
      <c r="CD41" s="612"/>
      <c r="CE41" s="612"/>
      <c r="CF41" s="612"/>
      <c r="CG41" s="612"/>
      <c r="CH41" s="612"/>
      <c r="CI41" s="612"/>
    </row>
  </sheetData>
  <sheetProtection algorithmName="SHA-512" hashValue="DQ9Crq6s3c+xCUTecM0zDPNbJfMiFZ8hj8eLo55iCG8Emg/RDn34YLdlbKHSQ0UQ+uZkSiGeJcOw6Is1LYEuVg==" saltValue="HAhKYSuxEGtpZKY6DGouhA==" spinCount="100000" sheet="1" objects="1" scenarios="1" selectLockedCells="1"/>
  <mergeCells count="210">
    <mergeCell ref="AK40:AP40"/>
    <mergeCell ref="A2:AP2"/>
    <mergeCell ref="A4:AP4"/>
    <mergeCell ref="A6:X6"/>
    <mergeCell ref="B7:F7"/>
    <mergeCell ref="G7:V7"/>
    <mergeCell ref="W7:Z7"/>
    <mergeCell ref="AA7:AP7"/>
    <mergeCell ref="B8:F8"/>
    <mergeCell ref="G8:V8"/>
    <mergeCell ref="W8:Z8"/>
    <mergeCell ref="AA8:AP8"/>
    <mergeCell ref="A13:X13"/>
    <mergeCell ref="B14:AP14"/>
    <mergeCell ref="AN9:AO9"/>
    <mergeCell ref="G10:AP10"/>
    <mergeCell ref="B11:F11"/>
    <mergeCell ref="H11:K11"/>
    <mergeCell ref="M11:P11"/>
    <mergeCell ref="R11:U11"/>
    <mergeCell ref="W11:Z11"/>
    <mergeCell ref="AB11:AE11"/>
    <mergeCell ref="AG11:AJ11"/>
    <mergeCell ref="AL11:AO11"/>
    <mergeCell ref="B9:F10"/>
    <mergeCell ref="H9:J9"/>
    <mergeCell ref="L9:P9"/>
    <mergeCell ref="Q9:Y9"/>
    <mergeCell ref="Z9:AA9"/>
    <mergeCell ref="AB9:AM9"/>
    <mergeCell ref="B12:F12"/>
    <mergeCell ref="G12:X12"/>
    <mergeCell ref="Y12:Z12"/>
    <mergeCell ref="AA12:AP12"/>
    <mergeCell ref="A15:X15"/>
    <mergeCell ref="A18:X18"/>
    <mergeCell ref="B19:F20"/>
    <mergeCell ref="J19:L19"/>
    <mergeCell ref="M19:N19"/>
    <mergeCell ref="O19:Q19"/>
    <mergeCell ref="R19:S19"/>
    <mergeCell ref="T19:V19"/>
    <mergeCell ref="W19:X19"/>
    <mergeCell ref="AO19:AP19"/>
    <mergeCell ref="G20:H20"/>
    <mergeCell ref="I20:M20"/>
    <mergeCell ref="N20:O20"/>
    <mergeCell ref="P20:R20"/>
    <mergeCell ref="S20:V20"/>
    <mergeCell ref="Y19:Z19"/>
    <mergeCell ref="AB19:AD19"/>
    <mergeCell ref="AE19:AF19"/>
    <mergeCell ref="AG19:AI19"/>
    <mergeCell ref="AJ19:AK19"/>
    <mergeCell ref="AL19:AN19"/>
    <mergeCell ref="B26:F26"/>
    <mergeCell ref="G26:O26"/>
    <mergeCell ref="P26:Z26"/>
    <mergeCell ref="AA26:AC26"/>
    <mergeCell ref="AD26:AP26"/>
    <mergeCell ref="P27:AE27"/>
    <mergeCell ref="A21:X21"/>
    <mergeCell ref="B23:F23"/>
    <mergeCell ref="G23:O23"/>
    <mergeCell ref="P23:AI23"/>
    <mergeCell ref="AJ23:AP23"/>
    <mergeCell ref="G25:O25"/>
    <mergeCell ref="P25:AC25"/>
    <mergeCell ref="AD25:AP25"/>
    <mergeCell ref="B30:F30"/>
    <mergeCell ref="G30:O30"/>
    <mergeCell ref="P30:Z30"/>
    <mergeCell ref="AA30:AC30"/>
    <mergeCell ref="AD30:AM30"/>
    <mergeCell ref="AN30:AP30"/>
    <mergeCell ref="B28:F28"/>
    <mergeCell ref="G28:O28"/>
    <mergeCell ref="P28:Z28"/>
    <mergeCell ref="AA28:AC28"/>
    <mergeCell ref="AD28:AM28"/>
    <mergeCell ref="AN28:AP28"/>
    <mergeCell ref="B34:F34"/>
    <mergeCell ref="G34:O34"/>
    <mergeCell ref="P34:Z34"/>
    <mergeCell ref="AA34:AC34"/>
    <mergeCell ref="AD34:AM34"/>
    <mergeCell ref="AN34:AP34"/>
    <mergeCell ref="B32:F32"/>
    <mergeCell ref="G32:O32"/>
    <mergeCell ref="P32:Z32"/>
    <mergeCell ref="AA32:AC32"/>
    <mergeCell ref="AD32:AM32"/>
    <mergeCell ref="AN32:AP32"/>
    <mergeCell ref="B38:F38"/>
    <mergeCell ref="G38:O38"/>
    <mergeCell ref="P38:Z38"/>
    <mergeCell ref="AA38:AC38"/>
    <mergeCell ref="AD38:AM38"/>
    <mergeCell ref="AN38:AP38"/>
    <mergeCell ref="B36:F36"/>
    <mergeCell ref="G36:O36"/>
    <mergeCell ref="P36:Z36"/>
    <mergeCell ref="AA36:AC36"/>
    <mergeCell ref="AD36:AM36"/>
    <mergeCell ref="AN36:AP36"/>
    <mergeCell ref="AS2:CH2"/>
    <mergeCell ref="AS4:CH4"/>
    <mergeCell ref="AS6:BP6"/>
    <mergeCell ref="AT7:AX7"/>
    <mergeCell ref="AY7:BN7"/>
    <mergeCell ref="BO7:BR7"/>
    <mergeCell ref="BS7:CH7"/>
    <mergeCell ref="AT8:AX8"/>
    <mergeCell ref="AY8:BN8"/>
    <mergeCell ref="BO8:BR8"/>
    <mergeCell ref="BS8:CH8"/>
    <mergeCell ref="AT9:AX10"/>
    <mergeCell ref="AZ9:BB9"/>
    <mergeCell ref="BD9:BH9"/>
    <mergeCell ref="BI9:BQ9"/>
    <mergeCell ref="BR9:BS9"/>
    <mergeCell ref="BT9:CE9"/>
    <mergeCell ref="CF9:CG9"/>
    <mergeCell ref="AY10:CH10"/>
    <mergeCell ref="AT11:AX11"/>
    <mergeCell ref="AZ11:BC11"/>
    <mergeCell ref="BE11:BH11"/>
    <mergeCell ref="BJ11:BM11"/>
    <mergeCell ref="BO11:BR11"/>
    <mergeCell ref="BT11:BW11"/>
    <mergeCell ref="BY11:CB11"/>
    <mergeCell ref="CD11:CG11"/>
    <mergeCell ref="AT12:AX12"/>
    <mergeCell ref="AY12:BP12"/>
    <mergeCell ref="BQ12:BR12"/>
    <mergeCell ref="BS12:CH12"/>
    <mergeCell ref="AS13:BP13"/>
    <mergeCell ref="AT14:CH14"/>
    <mergeCell ref="AS15:BP15"/>
    <mergeCell ref="AS18:BP18"/>
    <mergeCell ref="AT19:AX20"/>
    <mergeCell ref="BB19:BD19"/>
    <mergeCell ref="BE19:BF19"/>
    <mergeCell ref="BG19:BI19"/>
    <mergeCell ref="BJ19:BK19"/>
    <mergeCell ref="BL19:BN19"/>
    <mergeCell ref="BO19:BP19"/>
    <mergeCell ref="BQ19:BR19"/>
    <mergeCell ref="BT19:BV19"/>
    <mergeCell ref="BW19:BX19"/>
    <mergeCell ref="BY19:CA19"/>
    <mergeCell ref="CB19:CC19"/>
    <mergeCell ref="CD19:CF19"/>
    <mergeCell ref="CG19:CH19"/>
    <mergeCell ref="AY20:AZ20"/>
    <mergeCell ref="BA20:BE20"/>
    <mergeCell ref="BF20:BG20"/>
    <mergeCell ref="BH20:BJ20"/>
    <mergeCell ref="BK20:BN20"/>
    <mergeCell ref="AS21:BP21"/>
    <mergeCell ref="AT23:AX23"/>
    <mergeCell ref="AY23:BG23"/>
    <mergeCell ref="BH23:CA23"/>
    <mergeCell ref="CB23:CH23"/>
    <mergeCell ref="AY25:BG25"/>
    <mergeCell ref="BH25:BU25"/>
    <mergeCell ref="BV25:CH25"/>
    <mergeCell ref="AT26:AX26"/>
    <mergeCell ref="AY26:BG26"/>
    <mergeCell ref="BH26:BR26"/>
    <mergeCell ref="BS26:BU26"/>
    <mergeCell ref="BV26:CH26"/>
    <mergeCell ref="BH27:BW27"/>
    <mergeCell ref="AT28:AX28"/>
    <mergeCell ref="AY28:BG28"/>
    <mergeCell ref="BH28:BR28"/>
    <mergeCell ref="BS28:BU28"/>
    <mergeCell ref="BV28:CE28"/>
    <mergeCell ref="CF28:CH28"/>
    <mergeCell ref="AT30:AX30"/>
    <mergeCell ref="AY30:BG30"/>
    <mergeCell ref="BH30:BR30"/>
    <mergeCell ref="BS30:BU30"/>
    <mergeCell ref="BV30:CE30"/>
    <mergeCell ref="CF30:CH30"/>
    <mergeCell ref="AT32:AX32"/>
    <mergeCell ref="AY32:BG32"/>
    <mergeCell ref="BH32:BR32"/>
    <mergeCell ref="BS32:BU32"/>
    <mergeCell ref="BV32:CE32"/>
    <mergeCell ref="CF32:CH32"/>
    <mergeCell ref="AT38:AX38"/>
    <mergeCell ref="AY38:BG38"/>
    <mergeCell ref="BH38:BR38"/>
    <mergeCell ref="BS38:BU38"/>
    <mergeCell ref="BV38:CE38"/>
    <mergeCell ref="CF38:CH38"/>
    <mergeCell ref="CC40:CH40"/>
    <mergeCell ref="AT34:AX34"/>
    <mergeCell ref="AY34:BG34"/>
    <mergeCell ref="BH34:BR34"/>
    <mergeCell ref="BS34:BU34"/>
    <mergeCell ref="BV34:CE34"/>
    <mergeCell ref="CF34:CH34"/>
    <mergeCell ref="AT36:AX36"/>
    <mergeCell ref="AY36:BG36"/>
    <mergeCell ref="BH36:BR36"/>
    <mergeCell ref="BS36:BU36"/>
    <mergeCell ref="BV36:CE36"/>
    <mergeCell ref="CF36:CH36"/>
  </mergeCells>
  <phoneticPr fontId="25"/>
  <conditionalFormatting sqref="P23 P26 P30 AD30 P34 P36">
    <cfRule type="expression" dxfId="35" priority="26" stopIfTrue="1">
      <formula>$P$23=""</formula>
    </cfRule>
  </conditionalFormatting>
  <conditionalFormatting sqref="G7 AA8 H9 L9 Q9 AB9 G10">
    <cfRule type="containsBlanks" dxfId="34" priority="33">
      <formula>LEN(TRIM(G7))=0</formula>
    </cfRule>
  </conditionalFormatting>
  <conditionalFormatting sqref="B16:B17 U16:U17">
    <cfRule type="expression" dxfId="33" priority="37">
      <formula>$B$16&amp;$U$16&amp;$B$17&amp;$U$17="□□□□"</formula>
    </cfRule>
  </conditionalFormatting>
  <conditionalFormatting sqref="Z9:AA9">
    <cfRule type="expression" dxfId="32" priority="40">
      <formula>LEN(Z9)&lt;&gt;1</formula>
    </cfRule>
  </conditionalFormatting>
  <conditionalFormatting sqref="AN9:AO9">
    <cfRule type="expression" dxfId="31" priority="42">
      <formula>LEN(AN9)&lt;&gt;1</formula>
    </cfRule>
  </conditionalFormatting>
  <conditionalFormatting sqref="AN9:AO9">
    <cfRule type="expression" dxfId="30" priority="43">
      <formula>CELL("protect",AN9)=0</formula>
    </cfRule>
  </conditionalFormatting>
  <conditionalFormatting sqref="AE19">
    <cfRule type="expression" dxfId="29" priority="48" stopIfTrue="1">
      <formula>AE19=""</formula>
    </cfRule>
  </conditionalFormatting>
  <conditionalFormatting sqref="J19 O19 T19 AB19 AG19 AL19 I20">
    <cfRule type="expression" dxfId="28" priority="52">
      <formula>I19=""</formula>
    </cfRule>
  </conditionalFormatting>
  <conditionalFormatting sqref="M11:P11 R11:U11 H11:K11">
    <cfRule type="expression" dxfId="27" priority="62">
      <formula>AND(H11="",$H$11&amp;$M$11&amp;$R$11="")</formula>
    </cfRule>
  </conditionalFormatting>
  <conditionalFormatting sqref="G12 AA12">
    <cfRule type="containsBlanks" dxfId="26" priority="25">
      <formula>LEN(TRIM(G12))=0</formula>
    </cfRule>
  </conditionalFormatting>
  <conditionalFormatting sqref="AZ9 BD9">
    <cfRule type="containsBlanks" dxfId="25" priority="13">
      <formula>LEN(TRIM(AZ9))=0</formula>
    </cfRule>
  </conditionalFormatting>
  <conditionalFormatting sqref="AZ9 BC9:BD9">
    <cfRule type="expression" dxfId="24" priority="14">
      <formula>CELL("protect",AZ9)=0</formula>
    </cfRule>
  </conditionalFormatting>
  <conditionalFormatting sqref="BE11:BH11 BJ11:BM11">
    <cfRule type="expression" dxfId="23" priority="11">
      <formula>AND(BE11="",$H$46&amp;$M$46&amp;$R$46="")</formula>
    </cfRule>
  </conditionalFormatting>
  <conditionalFormatting sqref="AZ11:BC11">
    <cfRule type="expression" dxfId="22" priority="12">
      <formula>AND(AZ11="",$H$46&amp;$M$46&amp;$R$46="")</formula>
    </cfRule>
  </conditionalFormatting>
  <conditionalFormatting sqref="AY12:BP12 BS12">
    <cfRule type="containsBlanks" dxfId="21" priority="10">
      <formula>LEN(TRIM(AY12))=0</formula>
    </cfRule>
  </conditionalFormatting>
  <conditionalFormatting sqref="BG19:BI19">
    <cfRule type="expression" dxfId="20" priority="1" stopIfTrue="1">
      <formula>BG19=""</formula>
    </cfRule>
  </conditionalFormatting>
  <conditionalFormatting sqref="BL19:BN19">
    <cfRule type="expression" dxfId="19" priority="2" stopIfTrue="1">
      <formula>BL19=""</formula>
    </cfRule>
  </conditionalFormatting>
  <conditionalFormatting sqref="BW19">
    <cfRule type="expression" dxfId="18" priority="3" stopIfTrue="1">
      <formula>BW19=""</formula>
    </cfRule>
  </conditionalFormatting>
  <conditionalFormatting sqref="BY19:CA19">
    <cfRule type="expression" dxfId="17" priority="4" stopIfTrue="1">
      <formula>BY19=""</formula>
    </cfRule>
  </conditionalFormatting>
  <conditionalFormatting sqref="CD19:CF19">
    <cfRule type="expression" dxfId="16" priority="5" stopIfTrue="1">
      <formula>CD19=""</formula>
    </cfRule>
  </conditionalFormatting>
  <conditionalFormatting sqref="BA20:BE20">
    <cfRule type="containsBlanks" dxfId="15" priority="6" stopIfTrue="1">
      <formula>LEN(TRIM(BA20))=0</formula>
    </cfRule>
  </conditionalFormatting>
  <conditionalFormatting sqref="BB19">
    <cfRule type="expression" dxfId="14" priority="7">
      <formula>BB19=""</formula>
    </cfRule>
  </conditionalFormatting>
  <conditionalFormatting sqref="AY19:BT19 AY20:CH20 BW19 BY19:CH19">
    <cfRule type="expression" dxfId="13" priority="8">
      <formula>CELL("protect",AY19)=0</formula>
    </cfRule>
  </conditionalFormatting>
  <conditionalFormatting sqref="BT19:BV19">
    <cfRule type="expression" dxfId="12" priority="9">
      <formula>BT19=""</formula>
    </cfRule>
  </conditionalFormatting>
  <dataValidations count="10">
    <dataValidation type="list" allowBlank="1" showErrorMessage="1" sqref="B16:B17 U16:U17" xr:uid="{76C20DEB-D141-4319-843A-9E2815451D37}">
      <formula1>"□,■"</formula1>
    </dataValidation>
    <dataValidation type="list" allowBlank="1" showInputMessage="1" showErrorMessage="1" sqref="Z9:AA9" xr:uid="{BD59AEBE-5C1D-44D5-85BF-02E4D3E4307D}">
      <formula1>"都,道,府,県"</formula1>
    </dataValidation>
    <dataValidation type="list" allowBlank="1" showInputMessage="1" showErrorMessage="1" sqref="AN9:AO9" xr:uid="{89E0B6B1-69C1-4275-913F-5F73928339F3}">
      <formula1>"市,区,町,村,郡"</formula1>
    </dataValidation>
    <dataValidation imeMode="off" allowBlank="1" showInputMessage="1" showErrorMessage="1" sqref="H9:J9 L9:P9 H11:K11 M11:P11 R11:U11 AB11:AE11 AG11:AJ11 AL11:AO11 G12:X12 AA12:AP12 J19:L19 I20:M20 P23:AI23 P26:Z26 P30:Z30 AD30:AM30 P34:Z34 P36:Z36" xr:uid="{3520C018-BD16-4A61-A1A6-0396B5B5E86E}"/>
    <dataValidation type="whole" imeMode="off" allowBlank="1" showInputMessage="1" showErrorMessage="1" sqref="T19:V19 AL19:AN19" xr:uid="{C14840BA-3591-4874-9B0B-903CD16DDD7A}">
      <formula1>1</formula1>
      <formula2>31</formula2>
    </dataValidation>
    <dataValidation type="whole" imeMode="off" operator="greaterThanOrEqual" allowBlank="1" showInputMessage="1" showErrorMessage="1" sqref="AB19:AD19" xr:uid="{912BDEDB-6F4F-47AB-B7E2-898EA94D87E5}">
      <formula1>0</formula1>
    </dataValidation>
    <dataValidation type="whole" imeMode="off" allowBlank="1" showInputMessage="1" showErrorMessage="1" sqref="AG19:AI19 O19:Q19" xr:uid="{7518F39F-63F7-4BC9-99A9-4AFB362FC869}">
      <formula1>1</formula1>
      <formula2>12</formula2>
    </dataValidation>
    <dataValidation type="custom" allowBlank="1" showErrorMessage="1" sqref="BD9 BB19 BT19" xr:uid="{F19513CA-0414-4B1E-B99E-04268BCA6418}">
      <formula1>EQ(LEN(BB9),(4))</formula1>
    </dataValidation>
    <dataValidation type="custom" allowBlank="1" showErrorMessage="1" sqref="AZ9" xr:uid="{39FE2AE2-C609-4B9F-9119-E52F664AD16F}">
      <formula1>EQ(LEN(AZ9),(3))</formula1>
    </dataValidation>
    <dataValidation type="custom" allowBlank="1" showErrorMessage="1" sqref="BA20" xr:uid="{C69F79E8-F003-4F19-94B6-BA2E8907D3FB}">
      <formula1>LTE(LEN(BA20),(3))</formula1>
    </dataValidation>
  </dataValidations>
  <printOptions horizontalCentered="1"/>
  <pageMargins left="0.70866141732283472" right="0.70866141732283472" top="0.74803149606299213" bottom="0.74803149606299213" header="0" footer="0"/>
  <pageSetup paperSize="9" scale="6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78840-943C-45C1-AE0F-A5B794CFC5A4}">
  <sheetPr codeName="Sheet8">
    <pageSetUpPr fitToPage="1"/>
  </sheetPr>
  <dimension ref="A1:CI70"/>
  <sheetViews>
    <sheetView showGridLines="0" zoomScale="85" zoomScaleNormal="85" zoomScaleSheetLayoutView="70" workbookViewId="0">
      <selection activeCell="AE59" sqref="AE59:AH59"/>
    </sheetView>
  </sheetViews>
  <sheetFormatPr defaultColWidth="0" defaultRowHeight="15" customHeight="1" zeroHeight="1"/>
  <cols>
    <col min="1" max="43" width="3.42578125" style="305" customWidth="1"/>
    <col min="44" max="44" width="3.42578125" style="304" customWidth="1"/>
    <col min="45" max="87" width="3.42578125" style="525" customWidth="1"/>
    <col min="88" max="16384" width="14.42578125" style="305" hidden="1"/>
  </cols>
  <sheetData>
    <row r="1" spans="1:87" ht="20.25" customHeight="1">
      <c r="A1" s="1305"/>
      <c r="B1" s="1294"/>
      <c r="C1" s="1294"/>
      <c r="D1" s="1294"/>
      <c r="E1" s="1294"/>
      <c r="F1" s="1294"/>
      <c r="G1" s="1294"/>
      <c r="H1" s="1294"/>
      <c r="I1" s="1294"/>
      <c r="J1" s="1294"/>
      <c r="K1" s="1294"/>
      <c r="L1" s="1294"/>
      <c r="M1" s="1294"/>
      <c r="N1" s="1294"/>
      <c r="O1" s="1294"/>
      <c r="P1" s="1294"/>
      <c r="Q1" s="1294"/>
      <c r="R1" s="1294"/>
      <c r="S1" s="1294"/>
      <c r="T1" s="1294"/>
      <c r="U1" s="1294"/>
      <c r="V1" s="1294"/>
      <c r="W1" s="1294"/>
      <c r="X1" s="1294"/>
      <c r="Y1" s="1294"/>
      <c r="Z1" s="1294"/>
      <c r="AA1" s="1294"/>
      <c r="AB1" s="1294"/>
      <c r="AC1" s="1294"/>
      <c r="AD1" s="1294"/>
      <c r="AE1" s="1306" t="s">
        <v>186</v>
      </c>
      <c r="AF1" s="1304"/>
      <c r="AG1" s="1304"/>
      <c r="AH1" s="1304"/>
      <c r="AI1" s="1304"/>
      <c r="AJ1" s="1304"/>
      <c r="AK1" s="1304"/>
      <c r="AL1" s="1304"/>
      <c r="AM1" s="1304"/>
      <c r="AN1" s="1304"/>
      <c r="AO1" s="1304"/>
      <c r="AP1" s="1304"/>
      <c r="AQ1" s="1304"/>
      <c r="AS1" s="1287"/>
      <c r="AT1" s="1271"/>
      <c r="AU1" s="1271"/>
      <c r="AV1" s="1271"/>
      <c r="AW1" s="1271"/>
      <c r="AX1" s="1271"/>
      <c r="AY1" s="1271"/>
      <c r="AZ1" s="1271"/>
      <c r="BA1" s="1271"/>
      <c r="BB1" s="1271"/>
      <c r="BC1" s="1271"/>
      <c r="BD1" s="1271"/>
      <c r="BE1" s="1271"/>
      <c r="BF1" s="1271"/>
      <c r="BG1" s="1271"/>
      <c r="BH1" s="1271"/>
      <c r="BI1" s="1271"/>
      <c r="BJ1" s="1271"/>
      <c r="BK1" s="1271"/>
      <c r="BL1" s="1271"/>
      <c r="BM1" s="1271"/>
      <c r="BN1" s="1271"/>
      <c r="BO1" s="1271"/>
      <c r="BP1" s="1271"/>
      <c r="BQ1" s="1271"/>
      <c r="BR1" s="1271"/>
      <c r="BS1" s="1271"/>
      <c r="BT1" s="1271"/>
      <c r="BU1" s="1271"/>
      <c r="BV1" s="1271"/>
      <c r="BW1" s="1288" t="str">
        <f>AE1</f>
        <v>定型様式３－４</v>
      </c>
      <c r="BX1" s="1276"/>
      <c r="BY1" s="1276"/>
      <c r="BZ1" s="1276"/>
      <c r="CA1" s="1276"/>
      <c r="CB1" s="1276"/>
      <c r="CC1" s="1276"/>
      <c r="CD1" s="1276"/>
      <c r="CE1" s="1276"/>
      <c r="CF1" s="1276"/>
      <c r="CG1" s="1276"/>
      <c r="CH1" s="1276"/>
      <c r="CI1" s="1276"/>
    </row>
    <row r="2" spans="1:87" ht="15" customHeight="1">
      <c r="A2" s="306"/>
      <c r="B2" s="306"/>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7"/>
      <c r="AF2" s="307"/>
      <c r="AG2" s="307"/>
      <c r="AH2" s="307"/>
      <c r="AI2" s="307"/>
      <c r="AJ2" s="307"/>
      <c r="AK2" s="307"/>
      <c r="AL2" s="307"/>
      <c r="AM2" s="307"/>
      <c r="AN2" s="307"/>
      <c r="AO2" s="307"/>
      <c r="AP2" s="307"/>
      <c r="AQ2" s="308" t="str">
        <f>IF('様式第1_ZEH+_交付申請書'!$U$11="","",'様式第1_ZEH+_交付申請書'!$U$11&amp;"邸"&amp;'様式第1_ZEH+_交付申請書'!$V$8&amp;'様式第1_ZEH+_交付申請書'!$Y$8)</f>
        <v/>
      </c>
      <c r="AS2" s="486"/>
      <c r="AT2" s="486"/>
      <c r="AU2" s="486"/>
      <c r="AV2" s="486"/>
      <c r="AW2" s="486"/>
      <c r="AX2" s="486"/>
      <c r="AY2" s="486"/>
      <c r="AZ2" s="486"/>
      <c r="BA2" s="486"/>
      <c r="BB2" s="486"/>
      <c r="BC2" s="486"/>
      <c r="BD2" s="486"/>
      <c r="BE2" s="486"/>
      <c r="BF2" s="486"/>
      <c r="BG2" s="486"/>
      <c r="BH2" s="486"/>
      <c r="BI2" s="486"/>
      <c r="BJ2" s="486"/>
      <c r="BK2" s="486"/>
      <c r="BL2" s="486"/>
      <c r="BM2" s="486"/>
      <c r="BN2" s="486"/>
      <c r="BO2" s="486"/>
      <c r="BP2" s="486"/>
      <c r="BQ2" s="486"/>
      <c r="BR2" s="486"/>
      <c r="BS2" s="486"/>
      <c r="BT2" s="486"/>
      <c r="BU2" s="486"/>
      <c r="BV2" s="486"/>
      <c r="BW2" s="487"/>
      <c r="BX2" s="487"/>
      <c r="BY2" s="487"/>
      <c r="BZ2" s="487"/>
      <c r="CA2" s="487"/>
      <c r="CB2" s="487"/>
      <c r="CC2" s="487"/>
      <c r="CD2" s="487"/>
      <c r="CE2" s="487"/>
      <c r="CF2" s="487"/>
      <c r="CG2" s="487"/>
      <c r="CH2" s="487"/>
      <c r="CI2" s="459" t="str">
        <f>IF('様式第1_ZEH+_交付申請書'!$U$11="","",'様式第1_ZEH+_交付申請書'!$U$11&amp;"邸"&amp;'様式第1_ZEH+_交付申請書'!$V$8&amp;'様式第1_ZEH+_交付申請書'!$Y$8)</f>
        <v/>
      </c>
    </row>
    <row r="3" spans="1:87" ht="28.5" customHeight="1">
      <c r="A3" s="309"/>
      <c r="B3" s="310"/>
      <c r="C3" s="310"/>
      <c r="D3" s="311"/>
      <c r="E3" s="311"/>
      <c r="F3" s="312"/>
      <c r="G3" s="312"/>
      <c r="H3" s="310"/>
      <c r="I3" s="310"/>
      <c r="J3" s="310"/>
      <c r="K3" s="310"/>
      <c r="L3" s="310"/>
      <c r="M3" s="310"/>
      <c r="N3" s="310"/>
      <c r="O3" s="310"/>
      <c r="P3" s="310"/>
      <c r="Q3" s="310"/>
      <c r="R3" s="310"/>
      <c r="S3" s="310"/>
      <c r="T3" s="310"/>
      <c r="U3" s="310"/>
      <c r="V3" s="310"/>
      <c r="W3" s="310"/>
      <c r="X3" s="310"/>
      <c r="Y3" s="310"/>
      <c r="Z3" s="310"/>
      <c r="AA3" s="310"/>
      <c r="AB3" s="310"/>
      <c r="AC3" s="310"/>
      <c r="AD3" s="313"/>
      <c r="AE3" s="310"/>
      <c r="AF3" s="1307"/>
      <c r="AG3" s="1308"/>
      <c r="AH3" s="1308"/>
      <c r="AI3" s="1308"/>
      <c r="AJ3" s="314"/>
      <c r="AK3" s="1309"/>
      <c r="AL3" s="1292"/>
      <c r="AM3" s="314"/>
      <c r="AN3" s="1309"/>
      <c r="AO3" s="1292"/>
      <c r="AP3" s="314"/>
      <c r="AQ3" s="314"/>
      <c r="AS3" s="488"/>
      <c r="AT3" s="489"/>
      <c r="AU3" s="489"/>
      <c r="AV3" s="490"/>
      <c r="AW3" s="490"/>
      <c r="AX3" s="491"/>
      <c r="AY3" s="491"/>
      <c r="AZ3" s="489"/>
      <c r="BA3" s="489"/>
      <c r="BB3" s="489"/>
      <c r="BC3" s="489"/>
      <c r="BD3" s="489"/>
      <c r="BE3" s="489"/>
      <c r="BF3" s="489"/>
      <c r="BG3" s="489"/>
      <c r="BH3" s="489"/>
      <c r="BI3" s="489"/>
      <c r="BJ3" s="489"/>
      <c r="BK3" s="489"/>
      <c r="BL3" s="489"/>
      <c r="BM3" s="489"/>
      <c r="BN3" s="489"/>
      <c r="BO3" s="489"/>
      <c r="BP3" s="489"/>
      <c r="BQ3" s="489"/>
      <c r="BR3" s="489"/>
      <c r="BS3" s="489"/>
      <c r="BT3" s="489"/>
      <c r="BU3" s="489"/>
      <c r="BV3" s="492"/>
      <c r="BW3" s="489"/>
      <c r="BX3" s="1289"/>
      <c r="BY3" s="1276"/>
      <c r="BZ3" s="1276"/>
      <c r="CA3" s="1276"/>
      <c r="CB3" s="493"/>
      <c r="CC3" s="1290"/>
      <c r="CD3" s="1271"/>
      <c r="CE3" s="493"/>
      <c r="CF3" s="1290"/>
      <c r="CG3" s="1271"/>
      <c r="CH3" s="493"/>
      <c r="CI3" s="493"/>
    </row>
    <row r="4" spans="1:87" ht="30" customHeight="1">
      <c r="A4" s="314" t="s">
        <v>296</v>
      </c>
      <c r="B4" s="315"/>
      <c r="C4" s="315"/>
      <c r="D4" s="315"/>
      <c r="E4" s="315"/>
      <c r="F4" s="315"/>
      <c r="G4" s="315"/>
      <c r="H4" s="315"/>
      <c r="I4" s="316"/>
      <c r="J4" s="310"/>
      <c r="K4" s="310"/>
      <c r="L4" s="310"/>
      <c r="M4" s="310"/>
      <c r="N4" s="310"/>
      <c r="O4" s="310"/>
      <c r="P4" s="310"/>
      <c r="Q4" s="310"/>
      <c r="R4" s="310"/>
      <c r="S4" s="310"/>
      <c r="T4" s="310"/>
      <c r="U4" s="310"/>
      <c r="V4" s="310"/>
      <c r="W4" s="310"/>
      <c r="X4" s="310"/>
      <c r="Y4" s="310"/>
      <c r="Z4" s="310"/>
      <c r="AA4" s="310"/>
      <c r="AB4" s="310"/>
      <c r="AC4" s="310"/>
      <c r="AD4" s="310"/>
      <c r="AE4" s="310"/>
      <c r="AF4" s="310"/>
      <c r="AG4" s="310"/>
      <c r="AH4" s="310"/>
      <c r="AI4" s="310"/>
      <c r="AJ4" s="310"/>
      <c r="AK4" s="310"/>
      <c r="AL4" s="317"/>
      <c r="AM4" s="310"/>
      <c r="AN4" s="310"/>
      <c r="AO4" s="317"/>
      <c r="AP4" s="310"/>
      <c r="AQ4" s="310"/>
      <c r="AS4" s="493" t="str">
        <f>A4</f>
        <v>一般社団法人　低炭素投資促進機構</v>
      </c>
      <c r="AT4" s="494"/>
      <c r="AU4" s="494"/>
      <c r="AV4" s="494"/>
      <c r="AW4" s="494"/>
      <c r="AX4" s="494"/>
      <c r="AY4" s="494"/>
      <c r="AZ4" s="494"/>
      <c r="BA4" s="495"/>
      <c r="BB4" s="489"/>
      <c r="BC4" s="489"/>
      <c r="BD4" s="489"/>
      <c r="BE4" s="489"/>
      <c r="BF4" s="489"/>
      <c r="BG4" s="489"/>
      <c r="BH4" s="489"/>
      <c r="BI4" s="489"/>
      <c r="BJ4" s="489"/>
      <c r="BK4" s="489"/>
      <c r="BL4" s="489"/>
      <c r="BM4" s="489"/>
      <c r="BN4" s="489"/>
      <c r="BO4" s="489"/>
      <c r="BP4" s="489"/>
      <c r="BQ4" s="489"/>
      <c r="BR4" s="489"/>
      <c r="BS4" s="489"/>
      <c r="BT4" s="489"/>
      <c r="BU4" s="489"/>
      <c r="BV4" s="489"/>
      <c r="BW4" s="489"/>
      <c r="BX4" s="489"/>
      <c r="BY4" s="489"/>
      <c r="BZ4" s="489"/>
      <c r="CA4" s="489"/>
      <c r="CB4" s="489"/>
      <c r="CC4" s="489"/>
      <c r="CD4" s="496"/>
      <c r="CE4" s="489"/>
      <c r="CF4" s="489"/>
      <c r="CG4" s="496"/>
      <c r="CH4" s="489"/>
      <c r="CI4" s="489"/>
    </row>
    <row r="5" spans="1:87" ht="30" customHeight="1">
      <c r="A5" s="314" t="s">
        <v>297</v>
      </c>
      <c r="B5" s="314"/>
      <c r="C5" s="314"/>
      <c r="D5" s="314"/>
      <c r="E5" s="314"/>
      <c r="F5" s="314"/>
      <c r="G5" s="314"/>
      <c r="H5" s="314"/>
      <c r="I5" s="314"/>
      <c r="J5" s="314"/>
      <c r="K5" s="314"/>
      <c r="L5" s="314"/>
      <c r="M5" s="314"/>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S5" s="493" t="str">
        <f>A5</f>
        <v>　　　　　　　理 事 長 　　 　殿</v>
      </c>
      <c r="AT5" s="493"/>
      <c r="AU5" s="493"/>
      <c r="AV5" s="493"/>
      <c r="AW5" s="493"/>
      <c r="AX5" s="493"/>
      <c r="AY5" s="493"/>
      <c r="AZ5" s="493"/>
      <c r="BA5" s="493"/>
      <c r="BB5" s="493"/>
      <c r="BC5" s="493"/>
      <c r="BD5" s="493"/>
      <c r="BE5" s="493"/>
      <c r="BF5" s="489"/>
      <c r="BG5" s="489"/>
      <c r="BH5" s="489"/>
      <c r="BI5" s="489"/>
      <c r="BJ5" s="489"/>
      <c r="BK5" s="489"/>
      <c r="BL5" s="489"/>
      <c r="BM5" s="489"/>
      <c r="BN5" s="489"/>
      <c r="BO5" s="489"/>
      <c r="BP5" s="489"/>
      <c r="BQ5" s="489"/>
      <c r="BR5" s="489"/>
      <c r="BS5" s="489"/>
      <c r="BT5" s="489"/>
      <c r="BU5" s="489"/>
      <c r="BV5" s="489"/>
      <c r="BW5" s="489"/>
      <c r="BX5" s="489"/>
      <c r="BY5" s="489"/>
      <c r="BZ5" s="489"/>
      <c r="CA5" s="489"/>
      <c r="CB5" s="489"/>
      <c r="CC5" s="489"/>
      <c r="CD5" s="489"/>
      <c r="CE5" s="489"/>
      <c r="CF5" s="489"/>
      <c r="CG5" s="489"/>
      <c r="CH5" s="489"/>
      <c r="CI5" s="489"/>
    </row>
    <row r="6" spans="1:87" ht="30" customHeight="1">
      <c r="A6" s="1303" t="s">
        <v>299</v>
      </c>
      <c r="B6" s="1294"/>
      <c r="C6" s="1294"/>
      <c r="D6" s="1294"/>
      <c r="E6" s="1294"/>
      <c r="F6" s="1294"/>
      <c r="G6" s="1294"/>
      <c r="H6" s="1294"/>
      <c r="I6" s="1294"/>
      <c r="J6" s="1294"/>
      <c r="K6" s="1294"/>
      <c r="L6" s="1294"/>
      <c r="M6" s="1294"/>
      <c r="N6" s="1294"/>
      <c r="O6" s="1294"/>
      <c r="P6" s="1294"/>
      <c r="Q6" s="1294"/>
      <c r="R6" s="1294"/>
      <c r="S6" s="1294"/>
      <c r="T6" s="1294"/>
      <c r="U6" s="1294"/>
      <c r="V6" s="1294"/>
      <c r="W6" s="1294"/>
      <c r="X6" s="1294"/>
      <c r="Y6" s="1294"/>
      <c r="Z6" s="1294"/>
      <c r="AA6" s="1294"/>
      <c r="AB6" s="1294"/>
      <c r="AC6" s="1294"/>
      <c r="AD6" s="1294"/>
      <c r="AE6" s="1294"/>
      <c r="AF6" s="1294"/>
      <c r="AG6" s="1294"/>
      <c r="AH6" s="1294"/>
      <c r="AI6" s="1294"/>
      <c r="AJ6" s="1294"/>
      <c r="AK6" s="1294"/>
      <c r="AL6" s="1294"/>
      <c r="AM6" s="1294"/>
      <c r="AN6" s="1294"/>
      <c r="AO6" s="1294"/>
      <c r="AP6" s="1294"/>
      <c r="AQ6" s="1294"/>
      <c r="AS6" s="1275" t="str">
        <f>A6</f>
        <v>令和４年度
住宅・建築物需給一体型等省エネルギー投資促進事業費補助金
（ネット・ゼロ・エネルギー・ハウス実証事業）
誓約書</v>
      </c>
      <c r="AT6" s="1271"/>
      <c r="AU6" s="1271"/>
      <c r="AV6" s="1271"/>
      <c r="AW6" s="1271"/>
      <c r="AX6" s="1271"/>
      <c r="AY6" s="1271"/>
      <c r="AZ6" s="1271"/>
      <c r="BA6" s="1271"/>
      <c r="BB6" s="1271"/>
      <c r="BC6" s="1271"/>
      <c r="BD6" s="1271"/>
      <c r="BE6" s="1271"/>
      <c r="BF6" s="1271"/>
      <c r="BG6" s="1271"/>
      <c r="BH6" s="1271"/>
      <c r="BI6" s="1271"/>
      <c r="BJ6" s="1271"/>
      <c r="BK6" s="1271"/>
      <c r="BL6" s="1271"/>
      <c r="BM6" s="1271"/>
      <c r="BN6" s="1271"/>
      <c r="BO6" s="1271"/>
      <c r="BP6" s="1271"/>
      <c r="BQ6" s="1271"/>
      <c r="BR6" s="1271"/>
      <c r="BS6" s="1271"/>
      <c r="BT6" s="1271"/>
      <c r="BU6" s="1271"/>
      <c r="BV6" s="1271"/>
      <c r="BW6" s="1271"/>
      <c r="BX6" s="1271"/>
      <c r="BY6" s="1271"/>
      <c r="BZ6" s="1271"/>
      <c r="CA6" s="1271"/>
      <c r="CB6" s="1271"/>
      <c r="CC6" s="1271"/>
      <c r="CD6" s="1271"/>
      <c r="CE6" s="1271"/>
      <c r="CF6" s="1271"/>
      <c r="CG6" s="1271"/>
      <c r="CH6" s="1271"/>
      <c r="CI6" s="1271"/>
    </row>
    <row r="7" spans="1:87" ht="30" customHeight="1">
      <c r="A7" s="1294"/>
      <c r="B7" s="1304"/>
      <c r="C7" s="1304"/>
      <c r="D7" s="1304"/>
      <c r="E7" s="1304"/>
      <c r="F7" s="1304"/>
      <c r="G7" s="1304"/>
      <c r="H7" s="1304"/>
      <c r="I7" s="1304"/>
      <c r="J7" s="1304"/>
      <c r="K7" s="1304"/>
      <c r="L7" s="1304"/>
      <c r="M7" s="1304"/>
      <c r="N7" s="1304"/>
      <c r="O7" s="1304"/>
      <c r="P7" s="1304"/>
      <c r="Q7" s="1304"/>
      <c r="R7" s="1304"/>
      <c r="S7" s="1304"/>
      <c r="T7" s="1304"/>
      <c r="U7" s="1304"/>
      <c r="V7" s="1304"/>
      <c r="W7" s="1304"/>
      <c r="X7" s="1304"/>
      <c r="Y7" s="1304"/>
      <c r="Z7" s="1304"/>
      <c r="AA7" s="1304"/>
      <c r="AB7" s="1304"/>
      <c r="AC7" s="1304"/>
      <c r="AD7" s="1304"/>
      <c r="AE7" s="1304"/>
      <c r="AF7" s="1304"/>
      <c r="AG7" s="1304"/>
      <c r="AH7" s="1304"/>
      <c r="AI7" s="1304"/>
      <c r="AJ7" s="1304"/>
      <c r="AK7" s="1304"/>
      <c r="AL7" s="1304"/>
      <c r="AM7" s="1304"/>
      <c r="AN7" s="1304"/>
      <c r="AO7" s="1304"/>
      <c r="AP7" s="1304"/>
      <c r="AQ7" s="1294"/>
      <c r="AS7" s="1271"/>
      <c r="AT7" s="1276"/>
      <c r="AU7" s="1276"/>
      <c r="AV7" s="1276"/>
      <c r="AW7" s="1276"/>
      <c r="AX7" s="1276"/>
      <c r="AY7" s="1276"/>
      <c r="AZ7" s="1276"/>
      <c r="BA7" s="1276"/>
      <c r="BB7" s="1276"/>
      <c r="BC7" s="1276"/>
      <c r="BD7" s="1276"/>
      <c r="BE7" s="1276"/>
      <c r="BF7" s="1276"/>
      <c r="BG7" s="1276"/>
      <c r="BH7" s="1276"/>
      <c r="BI7" s="1276"/>
      <c r="BJ7" s="1276"/>
      <c r="BK7" s="1276"/>
      <c r="BL7" s="1276"/>
      <c r="BM7" s="1276"/>
      <c r="BN7" s="1276"/>
      <c r="BO7" s="1276"/>
      <c r="BP7" s="1276"/>
      <c r="BQ7" s="1276"/>
      <c r="BR7" s="1276"/>
      <c r="BS7" s="1276"/>
      <c r="BT7" s="1276"/>
      <c r="BU7" s="1276"/>
      <c r="BV7" s="1276"/>
      <c r="BW7" s="1276"/>
      <c r="BX7" s="1276"/>
      <c r="BY7" s="1276"/>
      <c r="BZ7" s="1276"/>
      <c r="CA7" s="1276"/>
      <c r="CB7" s="1276"/>
      <c r="CC7" s="1276"/>
      <c r="CD7" s="1276"/>
      <c r="CE7" s="1276"/>
      <c r="CF7" s="1276"/>
      <c r="CG7" s="1276"/>
      <c r="CH7" s="1276"/>
      <c r="CI7" s="1271"/>
    </row>
    <row r="8" spans="1:87" ht="30" customHeight="1">
      <c r="A8" s="1294"/>
      <c r="B8" s="1294"/>
      <c r="C8" s="1294"/>
      <c r="D8" s="1294"/>
      <c r="E8" s="1294"/>
      <c r="F8" s="1294"/>
      <c r="G8" s="1294"/>
      <c r="H8" s="1294"/>
      <c r="I8" s="1294"/>
      <c r="J8" s="1294"/>
      <c r="K8" s="1294"/>
      <c r="L8" s="1294"/>
      <c r="M8" s="1294"/>
      <c r="N8" s="1294"/>
      <c r="O8" s="1294"/>
      <c r="P8" s="1294"/>
      <c r="Q8" s="1294"/>
      <c r="R8" s="1294"/>
      <c r="S8" s="1294"/>
      <c r="T8" s="1294"/>
      <c r="U8" s="1294"/>
      <c r="V8" s="1294"/>
      <c r="W8" s="1294"/>
      <c r="X8" s="1294"/>
      <c r="Y8" s="1294"/>
      <c r="Z8" s="1294"/>
      <c r="AA8" s="1294"/>
      <c r="AB8" s="1294"/>
      <c r="AC8" s="1294"/>
      <c r="AD8" s="1294"/>
      <c r="AE8" s="1294"/>
      <c r="AF8" s="1294"/>
      <c r="AG8" s="1294"/>
      <c r="AH8" s="1294"/>
      <c r="AI8" s="1294"/>
      <c r="AJ8" s="1294"/>
      <c r="AK8" s="1294"/>
      <c r="AL8" s="1294"/>
      <c r="AM8" s="1294"/>
      <c r="AN8" s="1294"/>
      <c r="AO8" s="1294"/>
      <c r="AP8" s="1294"/>
      <c r="AQ8" s="1294"/>
      <c r="AS8" s="1271"/>
      <c r="AT8" s="1271"/>
      <c r="AU8" s="1271"/>
      <c r="AV8" s="1271"/>
      <c r="AW8" s="1271"/>
      <c r="AX8" s="1271"/>
      <c r="AY8" s="1271"/>
      <c r="AZ8" s="1271"/>
      <c r="BA8" s="1271"/>
      <c r="BB8" s="1271"/>
      <c r="BC8" s="1271"/>
      <c r="BD8" s="1271"/>
      <c r="BE8" s="1271"/>
      <c r="BF8" s="1271"/>
      <c r="BG8" s="1271"/>
      <c r="BH8" s="1271"/>
      <c r="BI8" s="1271"/>
      <c r="BJ8" s="1271"/>
      <c r="BK8" s="1271"/>
      <c r="BL8" s="1271"/>
      <c r="BM8" s="1271"/>
      <c r="BN8" s="1271"/>
      <c r="BO8" s="1271"/>
      <c r="BP8" s="1271"/>
      <c r="BQ8" s="1271"/>
      <c r="BR8" s="1271"/>
      <c r="BS8" s="1271"/>
      <c r="BT8" s="1271"/>
      <c r="BU8" s="1271"/>
      <c r="BV8" s="1271"/>
      <c r="BW8" s="1271"/>
      <c r="BX8" s="1271"/>
      <c r="BY8" s="1271"/>
      <c r="BZ8" s="1271"/>
      <c r="CA8" s="1271"/>
      <c r="CB8" s="1271"/>
      <c r="CC8" s="1271"/>
      <c r="CD8" s="1271"/>
      <c r="CE8" s="1271"/>
      <c r="CF8" s="1271"/>
      <c r="CG8" s="1271"/>
      <c r="CH8" s="1271"/>
      <c r="CI8" s="1271"/>
    </row>
    <row r="9" spans="1:87" ht="78.75" customHeight="1">
      <c r="A9" s="1310" t="s">
        <v>300</v>
      </c>
      <c r="B9" s="1294"/>
      <c r="C9" s="1294"/>
      <c r="D9" s="1294"/>
      <c r="E9" s="1294"/>
      <c r="F9" s="1294"/>
      <c r="G9" s="1294"/>
      <c r="H9" s="1294"/>
      <c r="I9" s="1294"/>
      <c r="J9" s="1294"/>
      <c r="K9" s="1294"/>
      <c r="L9" s="1294"/>
      <c r="M9" s="1294"/>
      <c r="N9" s="1294"/>
      <c r="O9" s="1294"/>
      <c r="P9" s="1294"/>
      <c r="Q9" s="1294"/>
      <c r="R9" s="1294"/>
      <c r="S9" s="1294"/>
      <c r="T9" s="1294"/>
      <c r="U9" s="1294"/>
      <c r="V9" s="1294"/>
      <c r="W9" s="1294"/>
      <c r="X9" s="1294"/>
      <c r="Y9" s="1294"/>
      <c r="Z9" s="1294"/>
      <c r="AA9" s="1294"/>
      <c r="AB9" s="1294"/>
      <c r="AC9" s="1294"/>
      <c r="AD9" s="1294"/>
      <c r="AE9" s="1294"/>
      <c r="AF9" s="1294"/>
      <c r="AG9" s="1294"/>
      <c r="AH9" s="1294"/>
      <c r="AI9" s="1294"/>
      <c r="AJ9" s="1294"/>
      <c r="AK9" s="1294"/>
      <c r="AL9" s="1294"/>
      <c r="AM9" s="1294"/>
      <c r="AN9" s="1294"/>
      <c r="AO9" s="1294"/>
      <c r="AP9" s="1294"/>
      <c r="AQ9" s="1294"/>
      <c r="AS9" s="1277" t="str">
        <f>A9</f>
        <v>　私は、補助金の交付の申請を一般社団法人低炭素投資促進機構（以下「GIO」という。）に提出するに当たって、また、
  補助事業の実施期間内及び完了後においては、下記の事項について誓約いたします。
　この誓約が虚偽であり、又はこの誓約に反したことにより、当方が不利益を被ることとなっても、一切異議は申し立てません。</v>
      </c>
      <c r="AT9" s="1278"/>
      <c r="AU9" s="1278"/>
      <c r="AV9" s="1278"/>
      <c r="AW9" s="1278"/>
      <c r="AX9" s="1278"/>
      <c r="AY9" s="1278"/>
      <c r="AZ9" s="1278"/>
      <c r="BA9" s="1278"/>
      <c r="BB9" s="1278"/>
      <c r="BC9" s="1278"/>
      <c r="BD9" s="1278"/>
      <c r="BE9" s="1278"/>
      <c r="BF9" s="1278"/>
      <c r="BG9" s="1278"/>
      <c r="BH9" s="1278"/>
      <c r="BI9" s="1278"/>
      <c r="BJ9" s="1278"/>
      <c r="BK9" s="1278"/>
      <c r="BL9" s="1278"/>
      <c r="BM9" s="1278"/>
      <c r="BN9" s="1278"/>
      <c r="BO9" s="1278"/>
      <c r="BP9" s="1278"/>
      <c r="BQ9" s="1278"/>
      <c r="BR9" s="1278"/>
      <c r="BS9" s="1278"/>
      <c r="BT9" s="1278"/>
      <c r="BU9" s="1278"/>
      <c r="BV9" s="1278"/>
      <c r="BW9" s="1278"/>
      <c r="BX9" s="1278"/>
      <c r="BY9" s="1278"/>
      <c r="BZ9" s="1278"/>
      <c r="CA9" s="1278"/>
      <c r="CB9" s="1278"/>
      <c r="CC9" s="1278"/>
      <c r="CD9" s="1278"/>
      <c r="CE9" s="1278"/>
      <c r="CF9" s="1278"/>
      <c r="CG9" s="1278"/>
      <c r="CH9" s="1278"/>
      <c r="CI9" s="1278"/>
    </row>
    <row r="10" spans="1:87" ht="13.5" customHeight="1">
      <c r="A10" s="318"/>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S10" s="497"/>
      <c r="AT10" s="497"/>
      <c r="AU10" s="497"/>
      <c r="AV10" s="497"/>
      <c r="AW10" s="497"/>
      <c r="AX10" s="497"/>
      <c r="AY10" s="497"/>
      <c r="AZ10" s="497"/>
      <c r="BA10" s="497"/>
      <c r="BB10" s="497"/>
      <c r="BC10" s="497"/>
      <c r="BD10" s="497"/>
      <c r="BE10" s="497"/>
      <c r="BF10" s="497"/>
      <c r="BG10" s="497"/>
      <c r="BH10" s="497"/>
      <c r="BI10" s="497"/>
      <c r="BJ10" s="497"/>
      <c r="BK10" s="497"/>
      <c r="BL10" s="497"/>
      <c r="BM10" s="497"/>
      <c r="BN10" s="497"/>
      <c r="BO10" s="497"/>
      <c r="BP10" s="497"/>
      <c r="BQ10" s="497"/>
      <c r="BR10" s="497"/>
      <c r="BS10" s="497"/>
      <c r="BT10" s="497"/>
      <c r="BU10" s="497"/>
      <c r="BV10" s="497"/>
      <c r="BW10" s="497"/>
      <c r="BX10" s="497"/>
      <c r="BY10" s="497"/>
      <c r="BZ10" s="497"/>
      <c r="CA10" s="497"/>
      <c r="CB10" s="497"/>
      <c r="CC10" s="497"/>
      <c r="CD10" s="497"/>
      <c r="CE10" s="497"/>
      <c r="CF10" s="497"/>
      <c r="CG10" s="497"/>
      <c r="CH10" s="497"/>
      <c r="CI10" s="497"/>
    </row>
    <row r="11" spans="1:87" ht="17.25" customHeight="1">
      <c r="A11" s="319" t="s">
        <v>187</v>
      </c>
      <c r="B11" s="319"/>
      <c r="C11" s="319" t="s">
        <v>188</v>
      </c>
      <c r="D11" s="319"/>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280"/>
      <c r="AS11" s="498" t="s">
        <v>187</v>
      </c>
      <c r="AT11" s="498"/>
      <c r="AU11" s="498" t="str">
        <f>C11</f>
        <v>交付申請</v>
      </c>
      <c r="AV11" s="498"/>
      <c r="AW11" s="499"/>
      <c r="AX11" s="499"/>
      <c r="AY11" s="499"/>
      <c r="AZ11" s="499"/>
      <c r="BA11" s="499"/>
      <c r="BB11" s="499"/>
      <c r="BC11" s="499"/>
      <c r="BD11" s="499"/>
      <c r="BE11" s="499"/>
      <c r="BF11" s="499"/>
      <c r="BG11" s="499"/>
      <c r="BH11" s="499"/>
      <c r="BI11" s="499"/>
      <c r="BJ11" s="499"/>
      <c r="BK11" s="499"/>
      <c r="BL11" s="499"/>
      <c r="BM11" s="499"/>
      <c r="BN11" s="499"/>
      <c r="BO11" s="499"/>
      <c r="BP11" s="499"/>
      <c r="BQ11" s="499"/>
      <c r="BR11" s="499"/>
      <c r="BS11" s="499"/>
      <c r="BT11" s="499"/>
      <c r="BU11" s="499"/>
      <c r="BV11" s="499"/>
      <c r="BW11" s="499"/>
      <c r="BX11" s="499"/>
      <c r="BY11" s="499"/>
      <c r="BZ11" s="499"/>
      <c r="CA11" s="499"/>
      <c r="CB11" s="499"/>
      <c r="CC11" s="499"/>
      <c r="CD11" s="499"/>
      <c r="CE11" s="499"/>
      <c r="CF11" s="499"/>
      <c r="CG11" s="499"/>
      <c r="CH11" s="499"/>
      <c r="CI11" s="499"/>
    </row>
    <row r="12" spans="1:87" ht="17.25" customHeight="1">
      <c r="A12" s="310"/>
      <c r="B12" s="319"/>
      <c r="C12" s="1311" t="s">
        <v>189</v>
      </c>
      <c r="D12" s="1294"/>
      <c r="E12" s="1294"/>
      <c r="F12" s="1294"/>
      <c r="G12" s="1294"/>
      <c r="H12" s="1294"/>
      <c r="I12" s="1294"/>
      <c r="J12" s="1294"/>
      <c r="K12" s="1294"/>
      <c r="L12" s="1294"/>
      <c r="M12" s="1294"/>
      <c r="N12" s="1294"/>
      <c r="O12" s="1294"/>
      <c r="P12" s="1294"/>
      <c r="Q12" s="1294"/>
      <c r="R12" s="1294"/>
      <c r="S12" s="1294"/>
      <c r="T12" s="1294"/>
      <c r="U12" s="1294"/>
      <c r="V12" s="1294"/>
      <c r="W12" s="1294"/>
      <c r="X12" s="1294"/>
      <c r="Y12" s="1294"/>
      <c r="Z12" s="1294"/>
      <c r="AA12" s="1294"/>
      <c r="AB12" s="1294"/>
      <c r="AC12" s="1294"/>
      <c r="AD12" s="1294"/>
      <c r="AE12" s="1294"/>
      <c r="AF12" s="1294"/>
      <c r="AG12" s="1294"/>
      <c r="AH12" s="1294"/>
      <c r="AI12" s="1294"/>
      <c r="AJ12" s="1294"/>
      <c r="AK12" s="1294"/>
      <c r="AL12" s="1294"/>
      <c r="AM12" s="1294"/>
      <c r="AN12" s="1294"/>
      <c r="AO12" s="1294"/>
      <c r="AP12" s="1294"/>
      <c r="AQ12" s="1294"/>
      <c r="AR12" s="280"/>
      <c r="AS12" s="489"/>
      <c r="AT12" s="498"/>
      <c r="AU12" s="1279" t="str">
        <f>C12</f>
        <v>本事業の交付規程及び公募要領の内容を全て承知の上で、申請者、手続代行者の役割及び要件等について確認し、了承している。</v>
      </c>
      <c r="AV12" s="1278"/>
      <c r="AW12" s="1278"/>
      <c r="AX12" s="1278"/>
      <c r="AY12" s="1278"/>
      <c r="AZ12" s="1278"/>
      <c r="BA12" s="1278"/>
      <c r="BB12" s="1278"/>
      <c r="BC12" s="1278"/>
      <c r="BD12" s="1278"/>
      <c r="BE12" s="1278"/>
      <c r="BF12" s="1278"/>
      <c r="BG12" s="1278"/>
      <c r="BH12" s="1278"/>
      <c r="BI12" s="1278"/>
      <c r="BJ12" s="1278"/>
      <c r="BK12" s="1278"/>
      <c r="BL12" s="1278"/>
      <c r="BM12" s="1278"/>
      <c r="BN12" s="1278"/>
      <c r="BO12" s="1278"/>
      <c r="BP12" s="1278"/>
      <c r="BQ12" s="1278"/>
      <c r="BR12" s="1278"/>
      <c r="BS12" s="1278"/>
      <c r="BT12" s="1278"/>
      <c r="BU12" s="1278"/>
      <c r="BV12" s="1278"/>
      <c r="BW12" s="1278"/>
      <c r="BX12" s="1278"/>
      <c r="BY12" s="1278"/>
      <c r="BZ12" s="1278"/>
      <c r="CA12" s="1278"/>
      <c r="CB12" s="1278"/>
      <c r="CC12" s="1278"/>
      <c r="CD12" s="1278"/>
      <c r="CE12" s="1278"/>
      <c r="CF12" s="1278"/>
      <c r="CG12" s="1278"/>
      <c r="CH12" s="1278"/>
      <c r="CI12" s="1278"/>
    </row>
    <row r="13" spans="1:87" ht="7.5" customHeight="1">
      <c r="A13" s="310"/>
      <c r="B13" s="319"/>
      <c r="C13" s="319"/>
      <c r="D13" s="319"/>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280"/>
      <c r="AS13" s="489"/>
      <c r="AT13" s="498"/>
      <c r="AU13" s="498"/>
      <c r="AV13" s="498"/>
      <c r="AW13" s="499"/>
      <c r="AX13" s="499"/>
      <c r="AY13" s="499"/>
      <c r="AZ13" s="499"/>
      <c r="BA13" s="499"/>
      <c r="BB13" s="499"/>
      <c r="BC13" s="499"/>
      <c r="BD13" s="499"/>
      <c r="BE13" s="499"/>
      <c r="BF13" s="499"/>
      <c r="BG13" s="499"/>
      <c r="BH13" s="499"/>
      <c r="BI13" s="499"/>
      <c r="BJ13" s="499"/>
      <c r="BK13" s="499"/>
      <c r="BL13" s="499"/>
      <c r="BM13" s="499"/>
      <c r="BN13" s="499"/>
      <c r="BO13" s="499"/>
      <c r="BP13" s="499"/>
      <c r="BQ13" s="499"/>
      <c r="BR13" s="499"/>
      <c r="BS13" s="499"/>
      <c r="BT13" s="499"/>
      <c r="BU13" s="499"/>
      <c r="BV13" s="499"/>
      <c r="BW13" s="499"/>
      <c r="BX13" s="499"/>
      <c r="BY13" s="499"/>
      <c r="BZ13" s="499"/>
      <c r="CA13" s="499"/>
      <c r="CB13" s="499"/>
      <c r="CC13" s="499"/>
      <c r="CD13" s="499"/>
      <c r="CE13" s="499"/>
      <c r="CF13" s="499"/>
      <c r="CG13" s="499"/>
      <c r="CH13" s="499"/>
      <c r="CI13" s="499"/>
    </row>
    <row r="14" spans="1:87" ht="17.25" customHeight="1">
      <c r="A14" s="319" t="s">
        <v>190</v>
      </c>
      <c r="B14" s="319"/>
      <c r="C14" s="319" t="s">
        <v>191</v>
      </c>
      <c r="D14" s="319"/>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280"/>
      <c r="AS14" s="498" t="s">
        <v>190</v>
      </c>
      <c r="AT14" s="498"/>
      <c r="AU14" s="498" t="str">
        <f t="shared" ref="AU14:AU54" si="0">C14</f>
        <v>暴力団排除</v>
      </c>
      <c r="AV14" s="498"/>
      <c r="AW14" s="499"/>
      <c r="AX14" s="499"/>
      <c r="AY14" s="499"/>
      <c r="AZ14" s="499"/>
      <c r="BA14" s="499"/>
      <c r="BB14" s="499"/>
      <c r="BC14" s="499"/>
      <c r="BD14" s="499"/>
      <c r="BE14" s="499"/>
      <c r="BF14" s="499"/>
      <c r="BG14" s="499"/>
      <c r="BH14" s="499"/>
      <c r="BI14" s="499"/>
      <c r="BJ14" s="499"/>
      <c r="BK14" s="499"/>
      <c r="BL14" s="499"/>
      <c r="BM14" s="499"/>
      <c r="BN14" s="499"/>
      <c r="BO14" s="499"/>
      <c r="BP14" s="499"/>
      <c r="BQ14" s="499"/>
      <c r="BR14" s="499"/>
      <c r="BS14" s="499"/>
      <c r="BT14" s="499"/>
      <c r="BU14" s="499"/>
      <c r="BV14" s="499"/>
      <c r="BW14" s="499"/>
      <c r="BX14" s="499"/>
      <c r="BY14" s="499"/>
      <c r="BZ14" s="499"/>
      <c r="CA14" s="499"/>
      <c r="CB14" s="499"/>
      <c r="CC14" s="499"/>
      <c r="CD14" s="499"/>
      <c r="CE14" s="499"/>
      <c r="CF14" s="499"/>
      <c r="CG14" s="499"/>
      <c r="CH14" s="499"/>
      <c r="CI14" s="499"/>
    </row>
    <row r="15" spans="1:87" ht="17.25" customHeight="1">
      <c r="A15" s="310"/>
      <c r="B15" s="319"/>
      <c r="C15" s="319" t="s">
        <v>192</v>
      </c>
      <c r="D15" s="319"/>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280"/>
      <c r="AS15" s="489"/>
      <c r="AT15" s="498"/>
      <c r="AU15" s="498" t="str">
        <f t="shared" si="0"/>
        <v>暴力団排除に関する誓約事項について熟読し、理解の上、これに同意している。</v>
      </c>
      <c r="AV15" s="498"/>
      <c r="AW15" s="499"/>
      <c r="AX15" s="499"/>
      <c r="AY15" s="499"/>
      <c r="AZ15" s="499"/>
      <c r="BA15" s="499"/>
      <c r="BB15" s="499"/>
      <c r="BC15" s="499"/>
      <c r="BD15" s="499"/>
      <c r="BE15" s="499"/>
      <c r="BF15" s="499"/>
      <c r="BG15" s="499"/>
      <c r="BH15" s="499"/>
      <c r="BI15" s="499"/>
      <c r="BJ15" s="499"/>
      <c r="BK15" s="499"/>
      <c r="BL15" s="499"/>
      <c r="BM15" s="499"/>
      <c r="BN15" s="499"/>
      <c r="BO15" s="499"/>
      <c r="BP15" s="499"/>
      <c r="BQ15" s="499"/>
      <c r="BR15" s="499"/>
      <c r="BS15" s="499"/>
      <c r="BT15" s="499"/>
      <c r="BU15" s="499"/>
      <c r="BV15" s="499"/>
      <c r="BW15" s="499"/>
      <c r="BX15" s="499"/>
      <c r="BY15" s="499"/>
      <c r="BZ15" s="499"/>
      <c r="CA15" s="499"/>
      <c r="CB15" s="499"/>
      <c r="CC15" s="499"/>
      <c r="CD15" s="499"/>
      <c r="CE15" s="499"/>
      <c r="CF15" s="499"/>
      <c r="CG15" s="499"/>
      <c r="CH15" s="499"/>
      <c r="CI15" s="499"/>
    </row>
    <row r="16" spans="1:87" ht="7.5" customHeight="1">
      <c r="A16" s="310"/>
      <c r="B16" s="319"/>
      <c r="C16" s="319"/>
      <c r="D16" s="319"/>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280"/>
      <c r="AS16" s="489"/>
      <c r="AT16" s="498"/>
      <c r="AU16" s="498"/>
      <c r="AV16" s="498"/>
      <c r="AW16" s="499"/>
      <c r="AX16" s="499"/>
      <c r="AY16" s="499"/>
      <c r="AZ16" s="499"/>
      <c r="BA16" s="499"/>
      <c r="BB16" s="499"/>
      <c r="BC16" s="499"/>
      <c r="BD16" s="499"/>
      <c r="BE16" s="499"/>
      <c r="BF16" s="499"/>
      <c r="BG16" s="499"/>
      <c r="BH16" s="499"/>
      <c r="BI16" s="499"/>
      <c r="BJ16" s="499"/>
      <c r="BK16" s="499"/>
      <c r="BL16" s="499"/>
      <c r="BM16" s="499"/>
      <c r="BN16" s="499"/>
      <c r="BO16" s="499"/>
      <c r="BP16" s="499"/>
      <c r="BQ16" s="499"/>
      <c r="BR16" s="499"/>
      <c r="BS16" s="499"/>
      <c r="BT16" s="499"/>
      <c r="BU16" s="499"/>
      <c r="BV16" s="499"/>
      <c r="BW16" s="499"/>
      <c r="BX16" s="499"/>
      <c r="BY16" s="499"/>
      <c r="BZ16" s="499"/>
      <c r="CA16" s="499"/>
      <c r="CB16" s="499"/>
      <c r="CC16" s="499"/>
      <c r="CD16" s="499"/>
      <c r="CE16" s="499"/>
      <c r="CF16" s="499"/>
      <c r="CG16" s="499"/>
      <c r="CH16" s="499"/>
      <c r="CI16" s="499"/>
    </row>
    <row r="17" spans="1:87" ht="17.25" customHeight="1">
      <c r="A17" s="319" t="s">
        <v>193</v>
      </c>
      <c r="B17" s="319"/>
      <c r="C17" s="319" t="s">
        <v>194</v>
      </c>
      <c r="D17" s="319"/>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280"/>
      <c r="AS17" s="498" t="s">
        <v>193</v>
      </c>
      <c r="AT17" s="498"/>
      <c r="AU17" s="498" t="str">
        <f t="shared" si="0"/>
        <v>交付決定前の事業着手の禁止</v>
      </c>
      <c r="AV17" s="498"/>
      <c r="AW17" s="499"/>
      <c r="AX17" s="499"/>
      <c r="AY17" s="499"/>
      <c r="AZ17" s="499"/>
      <c r="BA17" s="499"/>
      <c r="BB17" s="499"/>
      <c r="BC17" s="499"/>
      <c r="BD17" s="499"/>
      <c r="BE17" s="499"/>
      <c r="BF17" s="499"/>
      <c r="BG17" s="499"/>
      <c r="BH17" s="499"/>
      <c r="BI17" s="499"/>
      <c r="BJ17" s="499"/>
      <c r="BK17" s="499"/>
      <c r="BL17" s="499"/>
      <c r="BM17" s="499"/>
      <c r="BN17" s="499"/>
      <c r="BO17" s="499"/>
      <c r="BP17" s="499"/>
      <c r="BQ17" s="499"/>
      <c r="BR17" s="499"/>
      <c r="BS17" s="499"/>
      <c r="BT17" s="499"/>
      <c r="BU17" s="499"/>
      <c r="BV17" s="499"/>
      <c r="BW17" s="499"/>
      <c r="BX17" s="499"/>
      <c r="BY17" s="499"/>
      <c r="BZ17" s="499"/>
      <c r="CA17" s="499"/>
      <c r="CB17" s="499"/>
      <c r="CC17" s="499"/>
      <c r="CD17" s="499"/>
      <c r="CE17" s="499"/>
      <c r="CF17" s="499"/>
      <c r="CG17" s="499"/>
      <c r="CH17" s="499"/>
      <c r="CI17" s="499"/>
    </row>
    <row r="18" spans="1:87" ht="17.25" customHeight="1">
      <c r="A18" s="310"/>
      <c r="B18" s="319"/>
      <c r="C18" s="319" t="s">
        <v>195</v>
      </c>
      <c r="D18" s="319"/>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280"/>
      <c r="AS18" s="489"/>
      <c r="AT18" s="498"/>
      <c r="AU18" s="498" t="str">
        <f t="shared" si="0"/>
        <v>交付決定通知書を受領する前に本事業に着手した場合には、補助金の交付対象とならないことを了承している。</v>
      </c>
      <c r="AV18" s="498"/>
      <c r="AW18" s="499"/>
      <c r="AX18" s="499"/>
      <c r="AY18" s="499"/>
      <c r="AZ18" s="499"/>
      <c r="BA18" s="499"/>
      <c r="BB18" s="499"/>
      <c r="BC18" s="499"/>
      <c r="BD18" s="499"/>
      <c r="BE18" s="499"/>
      <c r="BF18" s="499"/>
      <c r="BG18" s="499"/>
      <c r="BH18" s="499"/>
      <c r="BI18" s="499"/>
      <c r="BJ18" s="499"/>
      <c r="BK18" s="499"/>
      <c r="BL18" s="499"/>
      <c r="BM18" s="499"/>
      <c r="BN18" s="499"/>
      <c r="BO18" s="499"/>
      <c r="BP18" s="499"/>
      <c r="BQ18" s="499"/>
      <c r="BR18" s="499"/>
      <c r="BS18" s="499"/>
      <c r="BT18" s="499"/>
      <c r="BU18" s="499"/>
      <c r="BV18" s="499"/>
      <c r="BW18" s="499"/>
      <c r="BX18" s="499"/>
      <c r="BY18" s="499"/>
      <c r="BZ18" s="499"/>
      <c r="CA18" s="499"/>
      <c r="CB18" s="499"/>
      <c r="CC18" s="499"/>
      <c r="CD18" s="499"/>
      <c r="CE18" s="499"/>
      <c r="CF18" s="499"/>
      <c r="CG18" s="499"/>
      <c r="CH18" s="499"/>
      <c r="CI18" s="499"/>
    </row>
    <row r="19" spans="1:87" ht="7.5" customHeight="1">
      <c r="A19" s="310"/>
      <c r="B19" s="319"/>
      <c r="C19" s="319"/>
      <c r="D19" s="319"/>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280"/>
      <c r="AS19" s="489"/>
      <c r="AT19" s="498"/>
      <c r="AU19" s="498"/>
      <c r="AV19" s="498"/>
      <c r="AW19" s="499"/>
      <c r="AX19" s="499"/>
      <c r="AY19" s="499"/>
      <c r="AZ19" s="499"/>
      <c r="BA19" s="499"/>
      <c r="BB19" s="499"/>
      <c r="BC19" s="499"/>
      <c r="BD19" s="499"/>
      <c r="BE19" s="499"/>
      <c r="BF19" s="499"/>
      <c r="BG19" s="499"/>
      <c r="BH19" s="499"/>
      <c r="BI19" s="499"/>
      <c r="BJ19" s="499"/>
      <c r="BK19" s="499"/>
      <c r="BL19" s="499"/>
      <c r="BM19" s="499"/>
      <c r="BN19" s="499"/>
      <c r="BO19" s="499"/>
      <c r="BP19" s="499"/>
      <c r="BQ19" s="499"/>
      <c r="BR19" s="499"/>
      <c r="BS19" s="499"/>
      <c r="BT19" s="499"/>
      <c r="BU19" s="499"/>
      <c r="BV19" s="499"/>
      <c r="BW19" s="499"/>
      <c r="BX19" s="499"/>
      <c r="BY19" s="499"/>
      <c r="BZ19" s="499"/>
      <c r="CA19" s="499"/>
      <c r="CB19" s="499"/>
      <c r="CC19" s="499"/>
      <c r="CD19" s="499"/>
      <c r="CE19" s="499"/>
      <c r="CF19" s="499"/>
      <c r="CG19" s="499"/>
      <c r="CH19" s="499"/>
      <c r="CI19" s="499"/>
    </row>
    <row r="20" spans="1:87" ht="17.25" customHeight="1">
      <c r="A20" s="321" t="s">
        <v>363</v>
      </c>
      <c r="B20" s="321"/>
      <c r="C20" s="321" t="s">
        <v>386</v>
      </c>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0"/>
      <c r="AQ20" s="320"/>
      <c r="AR20" s="280"/>
      <c r="AS20" s="500" t="s">
        <v>363</v>
      </c>
      <c r="AT20" s="500"/>
      <c r="AU20" s="498" t="str">
        <f t="shared" si="0"/>
        <v>温室効果ガス排出削減量のクレジット認証への取り組み</v>
      </c>
      <c r="AV20" s="500"/>
      <c r="AW20" s="501"/>
      <c r="AX20" s="501"/>
      <c r="AY20" s="501"/>
      <c r="AZ20" s="501"/>
      <c r="BA20" s="501"/>
      <c r="BB20" s="501"/>
      <c r="BC20" s="501"/>
      <c r="BD20" s="501"/>
      <c r="BE20" s="501"/>
      <c r="BF20" s="501"/>
      <c r="BG20" s="501"/>
      <c r="BH20" s="502"/>
      <c r="BI20" s="502"/>
      <c r="BJ20" s="502"/>
      <c r="BK20" s="502"/>
      <c r="BL20" s="502"/>
      <c r="BM20" s="502"/>
      <c r="BN20" s="502"/>
      <c r="BO20" s="502"/>
      <c r="BP20" s="502"/>
      <c r="BQ20" s="502"/>
      <c r="BR20" s="502"/>
      <c r="BS20" s="502"/>
      <c r="BT20" s="502"/>
      <c r="BU20" s="502"/>
      <c r="BV20" s="502"/>
      <c r="BW20" s="502"/>
      <c r="BX20" s="502"/>
      <c r="BY20" s="502"/>
      <c r="BZ20" s="502"/>
      <c r="CA20" s="502"/>
      <c r="CB20" s="502"/>
      <c r="CC20" s="502"/>
      <c r="CD20" s="502"/>
      <c r="CE20" s="502"/>
      <c r="CF20" s="502"/>
      <c r="CG20" s="499"/>
      <c r="CH20" s="499"/>
      <c r="CI20" s="499"/>
    </row>
    <row r="21" spans="1:87" ht="15.75" customHeight="1">
      <c r="A21" s="321"/>
      <c r="B21" s="321"/>
      <c r="C21" s="321" t="s">
        <v>387</v>
      </c>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0"/>
      <c r="AQ21" s="320"/>
      <c r="AR21" s="280"/>
      <c r="AS21" s="500"/>
      <c r="AT21" s="500"/>
      <c r="AU21" s="498" t="str">
        <f t="shared" si="0"/>
        <v>補助事業者は、国内における地球温暖化対策のための排出削減・吸収量認証制度（Ｊ－クレジッ
ト制度）に基づき、補助業に係る</v>
      </c>
      <c r="AV21" s="500"/>
      <c r="AW21" s="501"/>
      <c r="AX21" s="501"/>
      <c r="AY21" s="501"/>
      <c r="AZ21" s="501"/>
      <c r="BA21" s="501"/>
      <c r="BB21" s="501"/>
      <c r="BC21" s="501"/>
      <c r="BD21" s="501"/>
      <c r="BE21" s="501"/>
      <c r="BF21" s="501"/>
      <c r="BG21" s="501"/>
      <c r="BH21" s="502"/>
      <c r="BI21" s="502"/>
      <c r="BJ21" s="502"/>
      <c r="BK21" s="502"/>
      <c r="BL21" s="502"/>
      <c r="BM21" s="502"/>
      <c r="BN21" s="502"/>
      <c r="BO21" s="502"/>
      <c r="BP21" s="502"/>
      <c r="BQ21" s="502"/>
      <c r="BR21" s="502"/>
      <c r="BS21" s="502"/>
      <c r="BT21" s="502"/>
      <c r="BU21" s="502"/>
      <c r="BV21" s="502"/>
      <c r="BW21" s="502"/>
      <c r="BX21" s="502"/>
      <c r="BY21" s="502"/>
      <c r="BZ21" s="502"/>
      <c r="CA21" s="502"/>
      <c r="CB21" s="502"/>
      <c r="CC21" s="502"/>
      <c r="CD21" s="502"/>
      <c r="CE21" s="502"/>
      <c r="CF21" s="502"/>
      <c r="CG21" s="499"/>
      <c r="CH21" s="499"/>
      <c r="CI21" s="499"/>
    </row>
    <row r="22" spans="1:87" ht="17.25" customHeight="1">
      <c r="A22" s="322"/>
      <c r="B22" s="321"/>
      <c r="C22" s="321" t="s">
        <v>398</v>
      </c>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0"/>
      <c r="AQ22" s="320"/>
      <c r="AR22" s="280"/>
      <c r="AS22" s="503"/>
      <c r="AT22" s="500"/>
      <c r="AU22" s="498" t="str">
        <f t="shared" si="0"/>
        <v>温室効果ガス排出削減量のクレジット認証に取り組む。</v>
      </c>
      <c r="AV22" s="500"/>
      <c r="AW22" s="501"/>
      <c r="AX22" s="501"/>
      <c r="AY22" s="501"/>
      <c r="AZ22" s="501"/>
      <c r="BA22" s="501"/>
      <c r="BB22" s="501"/>
      <c r="BC22" s="501"/>
      <c r="BD22" s="501"/>
      <c r="BE22" s="501"/>
      <c r="BF22" s="501"/>
      <c r="BG22" s="501"/>
      <c r="BH22" s="502"/>
      <c r="BI22" s="502"/>
      <c r="BJ22" s="502"/>
      <c r="BK22" s="502"/>
      <c r="BL22" s="502"/>
      <c r="BM22" s="502"/>
      <c r="BN22" s="502"/>
      <c r="BO22" s="502"/>
      <c r="BP22" s="502"/>
      <c r="BQ22" s="502"/>
      <c r="BR22" s="502"/>
      <c r="BS22" s="502"/>
      <c r="BT22" s="502"/>
      <c r="BU22" s="502"/>
      <c r="BV22" s="502"/>
      <c r="BW22" s="502"/>
      <c r="BX22" s="502"/>
      <c r="BY22" s="502"/>
      <c r="BZ22" s="502"/>
      <c r="CA22" s="502"/>
      <c r="CB22" s="502"/>
      <c r="CC22" s="502"/>
      <c r="CD22" s="502"/>
      <c r="CE22" s="502"/>
      <c r="CF22" s="502"/>
      <c r="CG22" s="499"/>
      <c r="CH22" s="499"/>
      <c r="CI22" s="499"/>
    </row>
    <row r="23" spans="1:87" ht="7.5" customHeight="1">
      <c r="A23" s="322"/>
      <c r="B23" s="321"/>
      <c r="C23" s="321"/>
      <c r="D23" s="321"/>
      <c r="E23" s="323"/>
      <c r="F23" s="323"/>
      <c r="G23" s="323"/>
      <c r="H23" s="323"/>
      <c r="I23" s="323"/>
      <c r="J23" s="323"/>
      <c r="K23" s="323"/>
      <c r="L23" s="323"/>
      <c r="M23" s="323"/>
      <c r="N23" s="323"/>
      <c r="O23" s="323"/>
      <c r="P23" s="320"/>
      <c r="Q23" s="320"/>
      <c r="R23" s="320"/>
      <c r="S23" s="320"/>
      <c r="T23" s="320"/>
      <c r="U23" s="320"/>
      <c r="V23" s="320"/>
      <c r="W23" s="320"/>
      <c r="X23" s="320"/>
      <c r="Y23" s="320"/>
      <c r="Z23" s="320"/>
      <c r="AA23" s="320"/>
      <c r="AB23" s="320"/>
      <c r="AC23" s="320"/>
      <c r="AD23" s="320"/>
      <c r="AE23" s="320"/>
      <c r="AF23" s="320"/>
      <c r="AG23" s="320"/>
      <c r="AH23" s="320"/>
      <c r="AI23" s="320"/>
      <c r="AJ23" s="320"/>
      <c r="AK23" s="320"/>
      <c r="AL23" s="320"/>
      <c r="AM23" s="320"/>
      <c r="AN23" s="320"/>
      <c r="AO23" s="320"/>
      <c r="AP23" s="320"/>
      <c r="AQ23" s="320"/>
      <c r="AR23" s="280"/>
      <c r="AS23" s="503"/>
      <c r="AT23" s="500"/>
      <c r="AU23" s="498"/>
      <c r="AV23" s="500"/>
      <c r="AW23" s="501"/>
      <c r="AX23" s="501"/>
      <c r="AY23" s="501"/>
      <c r="AZ23" s="501"/>
      <c r="BA23" s="501"/>
      <c r="BB23" s="501"/>
      <c r="BC23" s="501"/>
      <c r="BD23" s="501"/>
      <c r="BE23" s="501"/>
      <c r="BF23" s="501"/>
      <c r="BG23" s="501"/>
      <c r="BH23" s="499"/>
      <c r="BI23" s="499"/>
      <c r="BJ23" s="499"/>
      <c r="BK23" s="499"/>
      <c r="BL23" s="499"/>
      <c r="BM23" s="499"/>
      <c r="BN23" s="499"/>
      <c r="BO23" s="499"/>
      <c r="BP23" s="499"/>
      <c r="BQ23" s="499"/>
      <c r="BR23" s="499"/>
      <c r="BS23" s="499"/>
      <c r="BT23" s="499"/>
      <c r="BU23" s="499"/>
      <c r="BV23" s="499"/>
      <c r="BW23" s="499"/>
      <c r="BX23" s="499"/>
      <c r="BY23" s="499"/>
      <c r="BZ23" s="499"/>
      <c r="CA23" s="499"/>
      <c r="CB23" s="499"/>
      <c r="CC23" s="499"/>
      <c r="CD23" s="499"/>
      <c r="CE23" s="499"/>
      <c r="CF23" s="499"/>
      <c r="CG23" s="499"/>
      <c r="CH23" s="499"/>
      <c r="CI23" s="499"/>
    </row>
    <row r="24" spans="1:87" ht="17.25" customHeight="1">
      <c r="A24" s="319" t="s">
        <v>364</v>
      </c>
      <c r="B24" s="319"/>
      <c r="C24" s="319" t="s">
        <v>196</v>
      </c>
      <c r="D24" s="319"/>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c r="AL24" s="320"/>
      <c r="AM24" s="320"/>
      <c r="AN24" s="320"/>
      <c r="AO24" s="320"/>
      <c r="AP24" s="320"/>
      <c r="AQ24" s="320"/>
      <c r="AR24" s="280"/>
      <c r="AS24" s="498" t="s">
        <v>364</v>
      </c>
      <c r="AT24" s="498"/>
      <c r="AU24" s="498" t="str">
        <f t="shared" si="0"/>
        <v>重複申請の禁止</v>
      </c>
      <c r="AV24" s="498"/>
      <c r="AW24" s="499"/>
      <c r="AX24" s="499"/>
      <c r="AY24" s="499"/>
      <c r="AZ24" s="499"/>
      <c r="BA24" s="499"/>
      <c r="BB24" s="499"/>
      <c r="BC24" s="499"/>
      <c r="BD24" s="499"/>
      <c r="BE24" s="499"/>
      <c r="BF24" s="499"/>
      <c r="BG24" s="499"/>
      <c r="BH24" s="499"/>
      <c r="BI24" s="499"/>
      <c r="BJ24" s="499"/>
      <c r="BK24" s="499"/>
      <c r="BL24" s="499"/>
      <c r="BM24" s="499"/>
      <c r="BN24" s="499"/>
      <c r="BO24" s="499"/>
      <c r="BP24" s="499"/>
      <c r="BQ24" s="499"/>
      <c r="BR24" s="499"/>
      <c r="BS24" s="499"/>
      <c r="BT24" s="499"/>
      <c r="BU24" s="499"/>
      <c r="BV24" s="499"/>
      <c r="BW24" s="499"/>
      <c r="BX24" s="499"/>
      <c r="BY24" s="499"/>
      <c r="BZ24" s="499"/>
      <c r="CA24" s="499"/>
      <c r="CB24" s="499"/>
      <c r="CC24" s="499"/>
      <c r="CD24" s="499"/>
      <c r="CE24" s="499"/>
      <c r="CF24" s="499"/>
      <c r="CG24" s="499"/>
      <c r="CH24" s="499"/>
      <c r="CI24" s="499"/>
    </row>
    <row r="25" spans="1:87" ht="17.25" customHeight="1">
      <c r="A25" s="310"/>
      <c r="B25" s="319"/>
      <c r="C25" s="319" t="s">
        <v>197</v>
      </c>
      <c r="D25" s="319"/>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0"/>
      <c r="AL25" s="320"/>
      <c r="AM25" s="320"/>
      <c r="AN25" s="320"/>
      <c r="AO25" s="320"/>
      <c r="AP25" s="320"/>
      <c r="AQ25" s="320"/>
      <c r="AR25" s="280"/>
      <c r="AS25" s="489"/>
      <c r="AT25" s="498"/>
      <c r="AU25" s="498" t="str">
        <f t="shared" si="0"/>
        <v>他の国庫補助金等を重複して受給してはならないことを理解している。</v>
      </c>
      <c r="AV25" s="498"/>
      <c r="AW25" s="499"/>
      <c r="AX25" s="499"/>
      <c r="AY25" s="499"/>
      <c r="AZ25" s="499"/>
      <c r="BA25" s="499"/>
      <c r="BB25" s="499"/>
      <c r="BC25" s="499"/>
      <c r="BD25" s="499"/>
      <c r="BE25" s="499"/>
      <c r="BF25" s="499"/>
      <c r="BG25" s="499"/>
      <c r="BH25" s="499"/>
      <c r="BI25" s="499"/>
      <c r="BJ25" s="499"/>
      <c r="BK25" s="499"/>
      <c r="BL25" s="499"/>
      <c r="BM25" s="499"/>
      <c r="BN25" s="499"/>
      <c r="BO25" s="499"/>
      <c r="BP25" s="499"/>
      <c r="BQ25" s="499"/>
      <c r="BR25" s="499"/>
      <c r="BS25" s="499"/>
      <c r="BT25" s="499"/>
      <c r="BU25" s="499"/>
      <c r="BV25" s="499"/>
      <c r="BW25" s="499"/>
      <c r="BX25" s="499"/>
      <c r="BY25" s="499"/>
      <c r="BZ25" s="499"/>
      <c r="CA25" s="499"/>
      <c r="CB25" s="499"/>
      <c r="CC25" s="499"/>
      <c r="CD25" s="499"/>
      <c r="CE25" s="499"/>
      <c r="CF25" s="499"/>
      <c r="CG25" s="499"/>
      <c r="CH25" s="499"/>
      <c r="CI25" s="499"/>
    </row>
    <row r="26" spans="1:87" ht="7.5" customHeight="1">
      <c r="A26" s="310"/>
      <c r="B26" s="319"/>
      <c r="C26" s="319"/>
      <c r="D26" s="319"/>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0"/>
      <c r="AL26" s="320"/>
      <c r="AM26" s="320"/>
      <c r="AN26" s="320"/>
      <c r="AO26" s="320"/>
      <c r="AP26" s="320"/>
      <c r="AQ26" s="320"/>
      <c r="AR26" s="280"/>
      <c r="AS26" s="489"/>
      <c r="AT26" s="498"/>
      <c r="AU26" s="498"/>
      <c r="AV26" s="498"/>
      <c r="AW26" s="499"/>
      <c r="AX26" s="499"/>
      <c r="AY26" s="499"/>
      <c r="AZ26" s="499"/>
      <c r="BA26" s="499"/>
      <c r="BB26" s="499"/>
      <c r="BC26" s="499"/>
      <c r="BD26" s="499"/>
      <c r="BE26" s="499"/>
      <c r="BF26" s="499"/>
      <c r="BG26" s="499"/>
      <c r="BH26" s="499"/>
      <c r="BI26" s="499"/>
      <c r="BJ26" s="499"/>
      <c r="BK26" s="499"/>
      <c r="BL26" s="499"/>
      <c r="BM26" s="499"/>
      <c r="BN26" s="499"/>
      <c r="BO26" s="499"/>
      <c r="BP26" s="499"/>
      <c r="BQ26" s="499"/>
      <c r="BR26" s="499"/>
      <c r="BS26" s="499"/>
      <c r="BT26" s="499"/>
      <c r="BU26" s="499"/>
      <c r="BV26" s="499"/>
      <c r="BW26" s="499"/>
      <c r="BX26" s="499"/>
      <c r="BY26" s="499"/>
      <c r="BZ26" s="499"/>
      <c r="CA26" s="499"/>
      <c r="CB26" s="499"/>
      <c r="CC26" s="499"/>
      <c r="CD26" s="499"/>
      <c r="CE26" s="499"/>
      <c r="CF26" s="499"/>
      <c r="CG26" s="499"/>
      <c r="CH26" s="499"/>
      <c r="CI26" s="499"/>
    </row>
    <row r="27" spans="1:87" ht="17.25" customHeight="1">
      <c r="A27" s="319" t="s">
        <v>365</v>
      </c>
      <c r="B27" s="319"/>
      <c r="C27" s="319" t="s">
        <v>198</v>
      </c>
      <c r="D27" s="319"/>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0"/>
      <c r="AL27" s="320"/>
      <c r="AM27" s="320"/>
      <c r="AN27" s="320"/>
      <c r="AO27" s="320"/>
      <c r="AP27" s="320"/>
      <c r="AQ27" s="320"/>
      <c r="AR27" s="280"/>
      <c r="AS27" s="498" t="s">
        <v>365</v>
      </c>
      <c r="AT27" s="498"/>
      <c r="AU27" s="498" t="str">
        <f t="shared" si="0"/>
        <v>申請の無効</v>
      </c>
      <c r="AV27" s="498"/>
      <c r="AW27" s="499"/>
      <c r="AX27" s="499"/>
      <c r="AY27" s="499"/>
      <c r="AZ27" s="499"/>
      <c r="BA27" s="499"/>
      <c r="BB27" s="499"/>
      <c r="BC27" s="499"/>
      <c r="BD27" s="499"/>
      <c r="BE27" s="499"/>
      <c r="BF27" s="499"/>
      <c r="BG27" s="499"/>
      <c r="BH27" s="499"/>
      <c r="BI27" s="499"/>
      <c r="BJ27" s="499"/>
      <c r="BK27" s="499"/>
      <c r="BL27" s="499"/>
      <c r="BM27" s="499"/>
      <c r="BN27" s="499"/>
      <c r="BO27" s="499"/>
      <c r="BP27" s="499"/>
      <c r="BQ27" s="499"/>
      <c r="BR27" s="499"/>
      <c r="BS27" s="499"/>
      <c r="BT27" s="499"/>
      <c r="BU27" s="499"/>
      <c r="BV27" s="499"/>
      <c r="BW27" s="499"/>
      <c r="BX27" s="499"/>
      <c r="BY27" s="499"/>
      <c r="BZ27" s="499"/>
      <c r="CA27" s="499"/>
      <c r="CB27" s="499"/>
      <c r="CC27" s="499"/>
      <c r="CD27" s="499"/>
      <c r="CE27" s="499"/>
      <c r="CF27" s="499"/>
      <c r="CG27" s="499"/>
      <c r="CH27" s="499"/>
      <c r="CI27" s="499"/>
    </row>
    <row r="28" spans="1:87" ht="17.25" customHeight="1">
      <c r="A28" s="310"/>
      <c r="B28" s="319"/>
      <c r="C28" s="319" t="s">
        <v>199</v>
      </c>
      <c r="D28" s="319"/>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0"/>
      <c r="AK28" s="320"/>
      <c r="AL28" s="320"/>
      <c r="AM28" s="320"/>
      <c r="AN28" s="320"/>
      <c r="AO28" s="320"/>
      <c r="AP28" s="320"/>
      <c r="AQ28" s="320"/>
      <c r="AR28" s="280"/>
      <c r="AS28" s="489"/>
      <c r="AT28" s="498"/>
      <c r="AU28" s="498" t="str">
        <f t="shared" si="0"/>
        <v>申請書及び添付書類一式について責任をもち、虚偽、不正の記入が一切ないことを確認している。</v>
      </c>
      <c r="AV28" s="498"/>
      <c r="AW28" s="499"/>
      <c r="AX28" s="499"/>
      <c r="AY28" s="499"/>
      <c r="AZ28" s="499"/>
      <c r="BA28" s="499"/>
      <c r="BB28" s="499"/>
      <c r="BC28" s="499"/>
      <c r="BD28" s="499"/>
      <c r="BE28" s="499"/>
      <c r="BF28" s="499"/>
      <c r="BG28" s="499"/>
      <c r="BH28" s="499"/>
      <c r="BI28" s="499"/>
      <c r="BJ28" s="499"/>
      <c r="BK28" s="499"/>
      <c r="BL28" s="499"/>
      <c r="BM28" s="499"/>
      <c r="BN28" s="499"/>
      <c r="BO28" s="499"/>
      <c r="BP28" s="499"/>
      <c r="BQ28" s="499"/>
      <c r="BR28" s="499"/>
      <c r="BS28" s="499"/>
      <c r="BT28" s="499"/>
      <c r="BU28" s="499"/>
      <c r="BV28" s="499"/>
      <c r="BW28" s="499"/>
      <c r="BX28" s="499"/>
      <c r="BY28" s="499"/>
      <c r="BZ28" s="499"/>
      <c r="CA28" s="499"/>
      <c r="CB28" s="499"/>
      <c r="CC28" s="499"/>
      <c r="CD28" s="499"/>
      <c r="CE28" s="499"/>
      <c r="CF28" s="499"/>
      <c r="CG28" s="499"/>
      <c r="CH28" s="499"/>
      <c r="CI28" s="499"/>
    </row>
    <row r="29" spans="1:87" ht="17.25" customHeight="1">
      <c r="A29" s="310"/>
      <c r="B29" s="319"/>
      <c r="C29" s="319" t="s">
        <v>200</v>
      </c>
      <c r="D29" s="319"/>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0"/>
      <c r="AK29" s="320"/>
      <c r="AL29" s="320"/>
      <c r="AM29" s="320"/>
      <c r="AN29" s="320"/>
      <c r="AO29" s="320"/>
      <c r="AP29" s="320"/>
      <c r="AQ29" s="320"/>
      <c r="AR29" s="280"/>
      <c r="AS29" s="489"/>
      <c r="AT29" s="498"/>
      <c r="AU29" s="498" t="str">
        <f t="shared" si="0"/>
        <v>万が一、違反する行為が発生した場合の罰則等を理解し、了承している。</v>
      </c>
      <c r="AV29" s="498"/>
      <c r="AW29" s="499"/>
      <c r="AX29" s="499"/>
      <c r="AY29" s="499"/>
      <c r="AZ29" s="499"/>
      <c r="BA29" s="499"/>
      <c r="BB29" s="499"/>
      <c r="BC29" s="499"/>
      <c r="BD29" s="499"/>
      <c r="BE29" s="499"/>
      <c r="BF29" s="499"/>
      <c r="BG29" s="499"/>
      <c r="BH29" s="499"/>
      <c r="BI29" s="499"/>
      <c r="BJ29" s="499"/>
      <c r="BK29" s="499"/>
      <c r="BL29" s="499"/>
      <c r="BM29" s="499"/>
      <c r="BN29" s="499"/>
      <c r="BO29" s="499"/>
      <c r="BP29" s="499"/>
      <c r="BQ29" s="499"/>
      <c r="BR29" s="499"/>
      <c r="BS29" s="499"/>
      <c r="BT29" s="499"/>
      <c r="BU29" s="499"/>
      <c r="BV29" s="499"/>
      <c r="BW29" s="499"/>
      <c r="BX29" s="499"/>
      <c r="BY29" s="499"/>
      <c r="BZ29" s="499"/>
      <c r="CA29" s="499"/>
      <c r="CB29" s="499"/>
      <c r="CC29" s="499"/>
      <c r="CD29" s="499"/>
      <c r="CE29" s="499"/>
      <c r="CF29" s="499"/>
      <c r="CG29" s="499"/>
      <c r="CH29" s="499"/>
      <c r="CI29" s="499"/>
    </row>
    <row r="30" spans="1:87" ht="7.5" customHeight="1">
      <c r="A30" s="310"/>
      <c r="B30" s="319"/>
      <c r="C30" s="319"/>
      <c r="D30" s="319"/>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0"/>
      <c r="AL30" s="320"/>
      <c r="AM30" s="320"/>
      <c r="AN30" s="320"/>
      <c r="AO30" s="320"/>
      <c r="AP30" s="320"/>
      <c r="AQ30" s="320"/>
      <c r="AR30" s="280"/>
      <c r="AS30" s="489"/>
      <c r="AT30" s="498"/>
      <c r="AU30" s="498"/>
      <c r="AV30" s="498"/>
      <c r="AW30" s="499"/>
      <c r="AX30" s="499"/>
      <c r="AY30" s="499"/>
      <c r="AZ30" s="499"/>
      <c r="BA30" s="499"/>
      <c r="BB30" s="499"/>
      <c r="BC30" s="499"/>
      <c r="BD30" s="499"/>
      <c r="BE30" s="499"/>
      <c r="BF30" s="499"/>
      <c r="BG30" s="499"/>
      <c r="BH30" s="499"/>
      <c r="BI30" s="499"/>
      <c r="BJ30" s="499"/>
      <c r="BK30" s="499"/>
      <c r="BL30" s="499"/>
      <c r="BM30" s="499"/>
      <c r="BN30" s="499"/>
      <c r="BO30" s="499"/>
      <c r="BP30" s="499"/>
      <c r="BQ30" s="499"/>
      <c r="BR30" s="499"/>
      <c r="BS30" s="499"/>
      <c r="BT30" s="499"/>
      <c r="BU30" s="499"/>
      <c r="BV30" s="499"/>
      <c r="BW30" s="499"/>
      <c r="BX30" s="499"/>
      <c r="BY30" s="499"/>
      <c r="BZ30" s="499"/>
      <c r="CA30" s="499"/>
      <c r="CB30" s="499"/>
      <c r="CC30" s="499"/>
      <c r="CD30" s="499"/>
      <c r="CE30" s="499"/>
      <c r="CF30" s="499"/>
      <c r="CG30" s="499"/>
      <c r="CH30" s="499"/>
      <c r="CI30" s="499"/>
    </row>
    <row r="31" spans="1:87" ht="17.25" customHeight="1">
      <c r="A31" s="319" t="s">
        <v>366</v>
      </c>
      <c r="B31" s="319"/>
      <c r="C31" s="324" t="s">
        <v>201</v>
      </c>
      <c r="D31" s="325"/>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6"/>
      <c r="AL31" s="326"/>
      <c r="AM31" s="326"/>
      <c r="AN31" s="326"/>
      <c r="AO31" s="326"/>
      <c r="AP31" s="320"/>
      <c r="AQ31" s="320"/>
      <c r="AR31" s="280"/>
      <c r="AS31" s="498" t="s">
        <v>366</v>
      </c>
      <c r="AT31" s="498"/>
      <c r="AU31" s="498" t="str">
        <f t="shared" si="0"/>
        <v>個人情報の利用</v>
      </c>
      <c r="AV31" s="498"/>
      <c r="AW31" s="499"/>
      <c r="AX31" s="499"/>
      <c r="AY31" s="499"/>
      <c r="AZ31" s="499"/>
      <c r="BA31" s="499"/>
      <c r="BB31" s="499"/>
      <c r="BC31" s="499"/>
      <c r="BD31" s="499"/>
      <c r="BE31" s="499"/>
      <c r="BF31" s="499"/>
      <c r="BG31" s="499"/>
      <c r="BH31" s="499"/>
      <c r="BI31" s="499"/>
      <c r="BJ31" s="499"/>
      <c r="BK31" s="499"/>
      <c r="BL31" s="499"/>
      <c r="BM31" s="499"/>
      <c r="BN31" s="499"/>
      <c r="BO31" s="499"/>
      <c r="BP31" s="499"/>
      <c r="BQ31" s="499"/>
      <c r="BR31" s="499"/>
      <c r="BS31" s="499"/>
      <c r="BT31" s="499"/>
      <c r="BU31" s="499"/>
      <c r="BV31" s="499"/>
      <c r="BW31" s="499"/>
      <c r="BX31" s="499"/>
      <c r="BY31" s="499"/>
      <c r="BZ31" s="499"/>
      <c r="CA31" s="499"/>
      <c r="CB31" s="499"/>
      <c r="CC31" s="499"/>
      <c r="CD31" s="499"/>
      <c r="CE31" s="499"/>
      <c r="CF31" s="499"/>
      <c r="CG31" s="499"/>
      <c r="CH31" s="499"/>
      <c r="CI31" s="499"/>
    </row>
    <row r="32" spans="1:87" ht="17.25" customHeight="1">
      <c r="A32" s="310"/>
      <c r="B32" s="319"/>
      <c r="C32" s="324" t="s">
        <v>301</v>
      </c>
      <c r="D32" s="325"/>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6"/>
      <c r="AL32" s="326"/>
      <c r="AM32" s="326"/>
      <c r="AN32" s="326"/>
      <c r="AO32" s="326"/>
      <c r="AP32" s="320"/>
      <c r="AQ32" s="320"/>
      <c r="AR32" s="280"/>
      <c r="AS32" s="489"/>
      <c r="AT32" s="498"/>
      <c r="AU32" s="498" t="str">
        <f t="shared" si="0"/>
        <v>GIOが取得した個人情報等については、申請に係る事務処理に利用する他、個人情報の保護に関する法律</v>
      </c>
      <c r="AV32" s="498"/>
      <c r="AW32" s="499"/>
      <c r="AX32" s="499"/>
      <c r="AY32" s="499"/>
      <c r="AZ32" s="499"/>
      <c r="BA32" s="499"/>
      <c r="BB32" s="499"/>
      <c r="BC32" s="499"/>
      <c r="BD32" s="499"/>
      <c r="BE32" s="499"/>
      <c r="BF32" s="499"/>
      <c r="BG32" s="499"/>
      <c r="BH32" s="499"/>
      <c r="BI32" s="499"/>
      <c r="BJ32" s="499"/>
      <c r="BK32" s="499"/>
      <c r="BL32" s="499"/>
      <c r="BM32" s="499"/>
      <c r="BN32" s="499"/>
      <c r="BO32" s="499"/>
      <c r="BP32" s="499"/>
      <c r="BQ32" s="499"/>
      <c r="BR32" s="499"/>
      <c r="BS32" s="499"/>
      <c r="BT32" s="499"/>
      <c r="BU32" s="499"/>
      <c r="BV32" s="499"/>
      <c r="BW32" s="499"/>
      <c r="BX32" s="499"/>
      <c r="BY32" s="499"/>
      <c r="BZ32" s="499"/>
      <c r="CA32" s="499"/>
      <c r="CB32" s="499"/>
      <c r="CC32" s="499"/>
      <c r="CD32" s="499"/>
      <c r="CE32" s="499"/>
      <c r="CF32" s="499"/>
      <c r="CG32" s="499"/>
      <c r="CH32" s="499"/>
      <c r="CI32" s="499"/>
    </row>
    <row r="33" spans="1:87" ht="17.25" customHeight="1">
      <c r="A33" s="310"/>
      <c r="B33" s="319"/>
      <c r="C33" s="327" t="s">
        <v>302</v>
      </c>
      <c r="D33" s="325"/>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26"/>
      <c r="AL33" s="326"/>
      <c r="AM33" s="326"/>
      <c r="AN33" s="326"/>
      <c r="AO33" s="326"/>
      <c r="AP33" s="320"/>
      <c r="AQ33" s="320"/>
      <c r="AR33" s="280"/>
      <c r="AS33" s="489"/>
      <c r="AT33" s="498"/>
      <c r="AU33" s="498" t="str">
        <f t="shared" si="0"/>
        <v>（平成１５年法律第５７号）に基づいた上で、GIOが開催するセミナー、シンポジウム、本事業の効果検証の</v>
      </c>
      <c r="AV33" s="498"/>
      <c r="AW33" s="499"/>
      <c r="AX33" s="499"/>
      <c r="AY33" s="499"/>
      <c r="AZ33" s="499"/>
      <c r="BA33" s="499"/>
      <c r="BB33" s="499"/>
      <c r="BC33" s="499"/>
      <c r="BD33" s="499"/>
      <c r="BE33" s="499"/>
      <c r="BF33" s="499"/>
      <c r="BG33" s="499"/>
      <c r="BH33" s="499"/>
      <c r="BI33" s="499"/>
      <c r="BJ33" s="499"/>
      <c r="BK33" s="499"/>
      <c r="BL33" s="499"/>
      <c r="BM33" s="499"/>
      <c r="BN33" s="499"/>
      <c r="BO33" s="499"/>
      <c r="BP33" s="499"/>
      <c r="BQ33" s="499"/>
      <c r="BR33" s="499"/>
      <c r="BS33" s="499"/>
      <c r="BT33" s="499"/>
      <c r="BU33" s="499"/>
      <c r="BV33" s="499"/>
      <c r="BW33" s="499"/>
      <c r="BX33" s="499"/>
      <c r="BY33" s="499"/>
      <c r="BZ33" s="499"/>
      <c r="CA33" s="499"/>
      <c r="CB33" s="499"/>
      <c r="CC33" s="499"/>
      <c r="CD33" s="499"/>
      <c r="CE33" s="499"/>
      <c r="CF33" s="499"/>
      <c r="CG33" s="499"/>
      <c r="CH33" s="499"/>
      <c r="CI33" s="499"/>
    </row>
    <row r="34" spans="1:87" ht="17.25" customHeight="1">
      <c r="A34" s="310"/>
      <c r="B34" s="319"/>
      <c r="C34" s="324" t="s">
        <v>303</v>
      </c>
      <c r="D34" s="325"/>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6"/>
      <c r="AL34" s="326"/>
      <c r="AM34" s="326"/>
      <c r="AN34" s="326"/>
      <c r="AO34" s="326"/>
      <c r="AP34" s="320"/>
      <c r="AQ34" s="320"/>
      <c r="AR34" s="280"/>
      <c r="AS34" s="489"/>
      <c r="AT34" s="498"/>
      <c r="AU34" s="498" t="str">
        <f t="shared" si="0"/>
        <v>ための調査・分析、GIOが作成するパンフレット・事例集、国が行うその他調査業務等に利用されることがあり、</v>
      </c>
      <c r="AV34" s="498"/>
      <c r="AW34" s="499"/>
      <c r="AX34" s="499"/>
      <c r="AY34" s="499"/>
      <c r="AZ34" s="499"/>
      <c r="BA34" s="499"/>
      <c r="BB34" s="499"/>
      <c r="BC34" s="499"/>
      <c r="BD34" s="499"/>
      <c r="BE34" s="499"/>
      <c r="BF34" s="499"/>
      <c r="BG34" s="499"/>
      <c r="BH34" s="499"/>
      <c r="BI34" s="499"/>
      <c r="BJ34" s="499"/>
      <c r="BK34" s="499"/>
      <c r="BL34" s="499"/>
      <c r="BM34" s="499"/>
      <c r="BN34" s="499"/>
      <c r="BO34" s="499"/>
      <c r="BP34" s="499"/>
      <c r="BQ34" s="499"/>
      <c r="BR34" s="499"/>
      <c r="BS34" s="499"/>
      <c r="BT34" s="499"/>
      <c r="BU34" s="499"/>
      <c r="BV34" s="499"/>
      <c r="BW34" s="499"/>
      <c r="BX34" s="499"/>
      <c r="BY34" s="499"/>
      <c r="BZ34" s="499"/>
      <c r="CA34" s="499"/>
      <c r="CB34" s="499"/>
      <c r="CC34" s="499"/>
      <c r="CD34" s="499"/>
      <c r="CE34" s="499"/>
      <c r="CF34" s="499"/>
      <c r="CG34" s="499"/>
      <c r="CH34" s="499"/>
      <c r="CI34" s="499"/>
    </row>
    <row r="35" spans="1:87" ht="17.25" customHeight="1">
      <c r="A35" s="310"/>
      <c r="B35" s="319"/>
      <c r="C35" s="324" t="s">
        <v>202</v>
      </c>
      <c r="D35" s="325"/>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6"/>
      <c r="AL35" s="326"/>
      <c r="AM35" s="326"/>
      <c r="AN35" s="326"/>
      <c r="AO35" s="326"/>
      <c r="AP35" s="320"/>
      <c r="AQ35" s="320"/>
      <c r="AR35" s="280"/>
      <c r="AS35" s="489"/>
      <c r="AT35" s="498"/>
      <c r="AU35" s="498" t="str">
        <f t="shared" si="0"/>
        <v>その場合、国が指定する外部機関に個人情報等が提供されることに同意している。</v>
      </c>
      <c r="AV35" s="498"/>
      <c r="AW35" s="499"/>
      <c r="AX35" s="499"/>
      <c r="AY35" s="499"/>
      <c r="AZ35" s="499"/>
      <c r="BA35" s="499"/>
      <c r="BB35" s="499"/>
      <c r="BC35" s="499"/>
      <c r="BD35" s="499"/>
      <c r="BE35" s="499"/>
      <c r="BF35" s="499"/>
      <c r="BG35" s="499"/>
      <c r="BH35" s="499"/>
      <c r="BI35" s="499"/>
      <c r="BJ35" s="499"/>
      <c r="BK35" s="499"/>
      <c r="BL35" s="499"/>
      <c r="BM35" s="499"/>
      <c r="BN35" s="499"/>
      <c r="BO35" s="499"/>
      <c r="BP35" s="499"/>
      <c r="BQ35" s="499"/>
      <c r="BR35" s="499"/>
      <c r="BS35" s="499"/>
      <c r="BT35" s="499"/>
      <c r="BU35" s="499"/>
      <c r="BV35" s="499"/>
      <c r="BW35" s="499"/>
      <c r="BX35" s="499"/>
      <c r="BY35" s="499"/>
      <c r="BZ35" s="499"/>
      <c r="CA35" s="499"/>
      <c r="CB35" s="499"/>
      <c r="CC35" s="499"/>
      <c r="CD35" s="499"/>
      <c r="CE35" s="499"/>
      <c r="CF35" s="499"/>
      <c r="CG35" s="499"/>
      <c r="CH35" s="499"/>
      <c r="CI35" s="499"/>
    </row>
    <row r="36" spans="1:87" ht="17.25" customHeight="1">
      <c r="A36" s="310"/>
      <c r="B36" s="319"/>
      <c r="C36" s="324" t="s">
        <v>203</v>
      </c>
      <c r="D36" s="325"/>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6"/>
      <c r="AL36" s="326"/>
      <c r="AM36" s="326"/>
      <c r="AN36" s="326"/>
      <c r="AO36" s="326"/>
      <c r="AP36" s="320"/>
      <c r="AQ36" s="320"/>
      <c r="AR36" s="280"/>
      <c r="AS36" s="489"/>
      <c r="AT36" s="498"/>
      <c r="AU36" s="498" t="str">
        <f t="shared" si="0"/>
        <v>また、本情報が同一の設備等に対し、国から他の補助金を受けていないかを調査するために利用されることに同意している。</v>
      </c>
      <c r="AV36" s="498"/>
      <c r="AW36" s="499"/>
      <c r="AX36" s="499"/>
      <c r="AY36" s="499"/>
      <c r="AZ36" s="499"/>
      <c r="BA36" s="499"/>
      <c r="BB36" s="499"/>
      <c r="BC36" s="499"/>
      <c r="BD36" s="499"/>
      <c r="BE36" s="499"/>
      <c r="BF36" s="499"/>
      <c r="BG36" s="499"/>
      <c r="BH36" s="499"/>
      <c r="BI36" s="499"/>
      <c r="BJ36" s="499"/>
      <c r="BK36" s="499"/>
      <c r="BL36" s="499"/>
      <c r="BM36" s="499"/>
      <c r="BN36" s="499"/>
      <c r="BO36" s="499"/>
      <c r="BP36" s="499"/>
      <c r="BQ36" s="499"/>
      <c r="BR36" s="499"/>
      <c r="BS36" s="499"/>
      <c r="BT36" s="499"/>
      <c r="BU36" s="499"/>
      <c r="BV36" s="499"/>
      <c r="BW36" s="499"/>
      <c r="BX36" s="499"/>
      <c r="BY36" s="499"/>
      <c r="BZ36" s="499"/>
      <c r="CA36" s="499"/>
      <c r="CB36" s="499"/>
      <c r="CC36" s="499"/>
      <c r="CD36" s="499"/>
      <c r="CE36" s="499"/>
      <c r="CF36" s="499"/>
      <c r="CG36" s="499"/>
      <c r="CH36" s="499"/>
      <c r="CI36" s="499"/>
    </row>
    <row r="37" spans="1:87" ht="7.5" customHeight="1">
      <c r="A37" s="310"/>
      <c r="B37" s="319"/>
      <c r="C37" s="319"/>
      <c r="D37" s="319"/>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20"/>
      <c r="AL37" s="320"/>
      <c r="AM37" s="320"/>
      <c r="AN37" s="320"/>
      <c r="AO37" s="320"/>
      <c r="AP37" s="320"/>
      <c r="AQ37" s="320"/>
      <c r="AR37" s="280"/>
      <c r="AS37" s="489"/>
      <c r="AT37" s="498"/>
      <c r="AU37" s="498"/>
      <c r="AV37" s="498"/>
      <c r="AW37" s="499"/>
      <c r="AX37" s="499"/>
      <c r="AY37" s="499"/>
      <c r="AZ37" s="499"/>
      <c r="BA37" s="499"/>
      <c r="BB37" s="499"/>
      <c r="BC37" s="499"/>
      <c r="BD37" s="499"/>
      <c r="BE37" s="499"/>
      <c r="BF37" s="499"/>
      <c r="BG37" s="499"/>
      <c r="BH37" s="499"/>
      <c r="BI37" s="499"/>
      <c r="BJ37" s="499"/>
      <c r="BK37" s="499"/>
      <c r="BL37" s="499"/>
      <c r="BM37" s="499"/>
      <c r="BN37" s="499"/>
      <c r="BO37" s="499"/>
      <c r="BP37" s="499"/>
      <c r="BQ37" s="499"/>
      <c r="BR37" s="499"/>
      <c r="BS37" s="499"/>
      <c r="BT37" s="499"/>
      <c r="BU37" s="499"/>
      <c r="BV37" s="499"/>
      <c r="BW37" s="499"/>
      <c r="BX37" s="499"/>
      <c r="BY37" s="499"/>
      <c r="BZ37" s="499"/>
      <c r="CA37" s="499"/>
      <c r="CB37" s="499"/>
      <c r="CC37" s="499"/>
      <c r="CD37" s="499"/>
      <c r="CE37" s="499"/>
      <c r="CF37" s="499"/>
      <c r="CG37" s="499"/>
      <c r="CH37" s="499"/>
      <c r="CI37" s="499"/>
    </row>
    <row r="38" spans="1:87" ht="17.25" customHeight="1">
      <c r="A38" s="319" t="s">
        <v>367</v>
      </c>
      <c r="B38" s="319"/>
      <c r="C38" s="319" t="s">
        <v>204</v>
      </c>
      <c r="D38" s="319"/>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0"/>
      <c r="AL38" s="320"/>
      <c r="AM38" s="320"/>
      <c r="AN38" s="320"/>
      <c r="AO38" s="320"/>
      <c r="AP38" s="320"/>
      <c r="AQ38" s="320"/>
      <c r="AR38" s="280"/>
      <c r="AS38" s="498" t="s">
        <v>367</v>
      </c>
      <c r="AT38" s="498"/>
      <c r="AU38" s="498" t="str">
        <f t="shared" si="0"/>
        <v>申請内容の変更及び取下げ</v>
      </c>
      <c r="AV38" s="498"/>
      <c r="AW38" s="499"/>
      <c r="AX38" s="499"/>
      <c r="AY38" s="499"/>
      <c r="AZ38" s="499"/>
      <c r="BA38" s="499"/>
      <c r="BB38" s="499"/>
      <c r="BC38" s="499"/>
      <c r="BD38" s="499"/>
      <c r="BE38" s="499"/>
      <c r="BF38" s="499"/>
      <c r="BG38" s="499"/>
      <c r="BH38" s="499"/>
      <c r="BI38" s="499"/>
      <c r="BJ38" s="499"/>
      <c r="BK38" s="499"/>
      <c r="BL38" s="499"/>
      <c r="BM38" s="499"/>
      <c r="BN38" s="499"/>
      <c r="BO38" s="499"/>
      <c r="BP38" s="499"/>
      <c r="BQ38" s="499"/>
      <c r="BR38" s="499"/>
      <c r="BS38" s="499"/>
      <c r="BT38" s="499"/>
      <c r="BU38" s="499"/>
      <c r="BV38" s="499"/>
      <c r="BW38" s="499"/>
      <c r="BX38" s="499"/>
      <c r="BY38" s="499"/>
      <c r="BZ38" s="499"/>
      <c r="CA38" s="499"/>
      <c r="CB38" s="499"/>
      <c r="CC38" s="499"/>
      <c r="CD38" s="499"/>
      <c r="CE38" s="499"/>
      <c r="CF38" s="499"/>
      <c r="CG38" s="499"/>
      <c r="CH38" s="499"/>
      <c r="CI38" s="499"/>
    </row>
    <row r="39" spans="1:87" ht="17.25" customHeight="1">
      <c r="A39" s="310"/>
      <c r="B39" s="319"/>
      <c r="C39" s="319" t="s">
        <v>304</v>
      </c>
      <c r="D39" s="319"/>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20"/>
      <c r="AL39" s="320"/>
      <c r="AM39" s="320"/>
      <c r="AN39" s="320"/>
      <c r="AO39" s="320"/>
      <c r="AP39" s="320"/>
      <c r="AQ39" s="320"/>
      <c r="AR39" s="280"/>
      <c r="AS39" s="489"/>
      <c r="AT39" s="498"/>
      <c r="AU39" s="498" t="str">
        <f t="shared" si="0"/>
        <v>申請書の提出後に申請内容に変更が発生した場合には、GIOに速やかに報告することを了承している。</v>
      </c>
      <c r="AV39" s="498"/>
      <c r="AW39" s="499"/>
      <c r="AX39" s="499"/>
      <c r="AY39" s="499"/>
      <c r="AZ39" s="499"/>
      <c r="BA39" s="499"/>
      <c r="BB39" s="499"/>
      <c r="BC39" s="499"/>
      <c r="BD39" s="499"/>
      <c r="BE39" s="499"/>
      <c r="BF39" s="499"/>
      <c r="BG39" s="499"/>
      <c r="BH39" s="499"/>
      <c r="BI39" s="499"/>
      <c r="BJ39" s="499"/>
      <c r="BK39" s="499"/>
      <c r="BL39" s="499"/>
      <c r="BM39" s="499"/>
      <c r="BN39" s="499"/>
      <c r="BO39" s="499"/>
      <c r="BP39" s="499"/>
      <c r="BQ39" s="499"/>
      <c r="BR39" s="499"/>
      <c r="BS39" s="499"/>
      <c r="BT39" s="499"/>
      <c r="BU39" s="499"/>
      <c r="BV39" s="499"/>
      <c r="BW39" s="499"/>
      <c r="BX39" s="499"/>
      <c r="BY39" s="499"/>
      <c r="BZ39" s="499"/>
      <c r="CA39" s="499"/>
      <c r="CB39" s="499"/>
      <c r="CC39" s="499"/>
      <c r="CD39" s="499"/>
      <c r="CE39" s="499"/>
      <c r="CF39" s="499"/>
      <c r="CG39" s="499"/>
      <c r="CH39" s="499"/>
      <c r="CI39" s="499"/>
    </row>
    <row r="40" spans="1:87" ht="17.25" customHeight="1">
      <c r="A40" s="310"/>
      <c r="B40" s="319"/>
      <c r="C40" s="319" t="s">
        <v>305</v>
      </c>
      <c r="D40" s="319"/>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0"/>
      <c r="AL40" s="320"/>
      <c r="AM40" s="320"/>
      <c r="AN40" s="320"/>
      <c r="AO40" s="320"/>
      <c r="AP40" s="320"/>
      <c r="AQ40" s="320"/>
      <c r="AR40" s="280"/>
      <c r="AS40" s="489"/>
      <c r="AT40" s="498"/>
      <c r="AU40" s="498" t="str">
        <f t="shared" si="0"/>
        <v>万が一、違反する行為が発生した場合は、GIOの指示に従い申請書の取下げを行うことに同意している。</v>
      </c>
      <c r="AV40" s="498"/>
      <c r="AW40" s="499"/>
      <c r="AX40" s="499"/>
      <c r="AY40" s="499"/>
      <c r="AZ40" s="499"/>
      <c r="BA40" s="499"/>
      <c r="BB40" s="499"/>
      <c r="BC40" s="499"/>
      <c r="BD40" s="499"/>
      <c r="BE40" s="499"/>
      <c r="BF40" s="499"/>
      <c r="BG40" s="499"/>
      <c r="BH40" s="499"/>
      <c r="BI40" s="499"/>
      <c r="BJ40" s="499"/>
      <c r="BK40" s="499"/>
      <c r="BL40" s="499"/>
      <c r="BM40" s="499"/>
      <c r="BN40" s="499"/>
      <c r="BO40" s="499"/>
      <c r="BP40" s="499"/>
      <c r="BQ40" s="499"/>
      <c r="BR40" s="499"/>
      <c r="BS40" s="499"/>
      <c r="BT40" s="499"/>
      <c r="BU40" s="499"/>
      <c r="BV40" s="499"/>
      <c r="BW40" s="499"/>
      <c r="BX40" s="499"/>
      <c r="BY40" s="499"/>
      <c r="BZ40" s="499"/>
      <c r="CA40" s="499"/>
      <c r="CB40" s="499"/>
      <c r="CC40" s="499"/>
      <c r="CD40" s="499"/>
      <c r="CE40" s="499"/>
      <c r="CF40" s="499"/>
      <c r="CG40" s="499"/>
      <c r="CH40" s="499"/>
      <c r="CI40" s="499"/>
    </row>
    <row r="41" spans="1:87" ht="7.5" customHeight="1">
      <c r="A41" s="310"/>
      <c r="B41" s="319"/>
      <c r="C41" s="319"/>
      <c r="D41" s="319"/>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0"/>
      <c r="AL41" s="320"/>
      <c r="AM41" s="320"/>
      <c r="AN41" s="320"/>
      <c r="AO41" s="320"/>
      <c r="AP41" s="320"/>
      <c r="AQ41" s="320"/>
      <c r="AR41" s="280"/>
      <c r="AS41" s="489"/>
      <c r="AT41" s="498"/>
      <c r="AU41" s="498"/>
      <c r="AV41" s="498"/>
      <c r="AW41" s="499"/>
      <c r="AX41" s="499"/>
      <c r="AY41" s="499"/>
      <c r="AZ41" s="499"/>
      <c r="BA41" s="499"/>
      <c r="BB41" s="499"/>
      <c r="BC41" s="499"/>
      <c r="BD41" s="499"/>
      <c r="BE41" s="499"/>
      <c r="BF41" s="499"/>
      <c r="BG41" s="499"/>
      <c r="BH41" s="499"/>
      <c r="BI41" s="499"/>
      <c r="BJ41" s="499"/>
      <c r="BK41" s="499"/>
      <c r="BL41" s="499"/>
      <c r="BM41" s="499"/>
      <c r="BN41" s="499"/>
      <c r="BO41" s="499"/>
      <c r="BP41" s="499"/>
      <c r="BQ41" s="499"/>
      <c r="BR41" s="499"/>
      <c r="BS41" s="499"/>
      <c r="BT41" s="499"/>
      <c r="BU41" s="499"/>
      <c r="BV41" s="499"/>
      <c r="BW41" s="499"/>
      <c r="BX41" s="499"/>
      <c r="BY41" s="499"/>
      <c r="BZ41" s="499"/>
      <c r="CA41" s="499"/>
      <c r="CB41" s="499"/>
      <c r="CC41" s="499"/>
      <c r="CD41" s="499"/>
      <c r="CE41" s="499"/>
      <c r="CF41" s="499"/>
      <c r="CG41" s="499"/>
      <c r="CH41" s="499"/>
      <c r="CI41" s="499"/>
    </row>
    <row r="42" spans="1:87" ht="17.25" customHeight="1">
      <c r="A42" s="319" t="s">
        <v>368</v>
      </c>
      <c r="B42" s="319"/>
      <c r="C42" s="319" t="s">
        <v>205</v>
      </c>
      <c r="D42" s="319"/>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0"/>
      <c r="AL42" s="320"/>
      <c r="AM42" s="320"/>
      <c r="AN42" s="320"/>
      <c r="AO42" s="320"/>
      <c r="AP42" s="320"/>
      <c r="AQ42" s="320"/>
      <c r="AR42" s="280"/>
      <c r="AS42" s="498" t="s">
        <v>368</v>
      </c>
      <c r="AT42" s="498"/>
      <c r="AU42" s="498" t="str">
        <f t="shared" si="0"/>
        <v>現地調査等の協力</v>
      </c>
      <c r="AV42" s="498"/>
      <c r="AW42" s="499"/>
      <c r="AX42" s="499"/>
      <c r="AY42" s="499"/>
      <c r="AZ42" s="499"/>
      <c r="BA42" s="499"/>
      <c r="BB42" s="499"/>
      <c r="BC42" s="499"/>
      <c r="BD42" s="499"/>
      <c r="BE42" s="499"/>
      <c r="BF42" s="499"/>
      <c r="BG42" s="499"/>
      <c r="BH42" s="499"/>
      <c r="BI42" s="499"/>
      <c r="BJ42" s="499"/>
      <c r="BK42" s="499"/>
      <c r="BL42" s="499"/>
      <c r="BM42" s="499"/>
      <c r="BN42" s="499"/>
      <c r="BO42" s="499"/>
      <c r="BP42" s="499"/>
      <c r="BQ42" s="499"/>
      <c r="BR42" s="499"/>
      <c r="BS42" s="499"/>
      <c r="BT42" s="499"/>
      <c r="BU42" s="499"/>
      <c r="BV42" s="499"/>
      <c r="BW42" s="499"/>
      <c r="BX42" s="499"/>
      <c r="BY42" s="499"/>
      <c r="BZ42" s="499"/>
      <c r="CA42" s="499"/>
      <c r="CB42" s="499"/>
      <c r="CC42" s="499"/>
      <c r="CD42" s="499"/>
      <c r="CE42" s="499"/>
      <c r="CF42" s="499"/>
      <c r="CG42" s="499"/>
      <c r="CH42" s="499"/>
      <c r="CI42" s="499"/>
    </row>
    <row r="43" spans="1:87" ht="17.25" customHeight="1">
      <c r="A43" s="310"/>
      <c r="B43" s="319"/>
      <c r="C43" s="319" t="s">
        <v>206</v>
      </c>
      <c r="D43" s="319"/>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0"/>
      <c r="AL43" s="320"/>
      <c r="AM43" s="320"/>
      <c r="AN43" s="320"/>
      <c r="AO43" s="320"/>
      <c r="AP43" s="320"/>
      <c r="AQ43" s="320"/>
      <c r="AR43" s="280"/>
      <c r="AS43" s="489"/>
      <c r="AT43" s="498"/>
      <c r="AU43" s="498" t="str">
        <f t="shared" si="0"/>
        <v>補助事業が事業の目的に適して公正に実施されているかを判断するための現地調査等に協力することを了承している。</v>
      </c>
      <c r="AV43" s="498"/>
      <c r="AW43" s="499"/>
      <c r="AX43" s="499"/>
      <c r="AY43" s="499"/>
      <c r="AZ43" s="499"/>
      <c r="BA43" s="499"/>
      <c r="BB43" s="499"/>
      <c r="BC43" s="499"/>
      <c r="BD43" s="499"/>
      <c r="BE43" s="499"/>
      <c r="BF43" s="499"/>
      <c r="BG43" s="499"/>
      <c r="BH43" s="499"/>
      <c r="BI43" s="499"/>
      <c r="BJ43" s="499"/>
      <c r="BK43" s="499"/>
      <c r="BL43" s="499"/>
      <c r="BM43" s="499"/>
      <c r="BN43" s="499"/>
      <c r="BO43" s="499"/>
      <c r="BP43" s="499"/>
      <c r="BQ43" s="499"/>
      <c r="BR43" s="499"/>
      <c r="BS43" s="499"/>
      <c r="BT43" s="499"/>
      <c r="BU43" s="499"/>
      <c r="BV43" s="499"/>
      <c r="BW43" s="499"/>
      <c r="BX43" s="499"/>
      <c r="BY43" s="499"/>
      <c r="BZ43" s="499"/>
      <c r="CA43" s="499"/>
      <c r="CB43" s="499"/>
      <c r="CC43" s="499"/>
      <c r="CD43" s="499"/>
      <c r="CE43" s="499"/>
      <c r="CF43" s="499"/>
      <c r="CG43" s="499"/>
      <c r="CH43" s="499"/>
      <c r="CI43" s="499"/>
    </row>
    <row r="44" spans="1:87" ht="7.5" customHeight="1">
      <c r="A44" s="310"/>
      <c r="B44" s="319"/>
      <c r="C44" s="319"/>
      <c r="D44" s="319"/>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0"/>
      <c r="AL44" s="320"/>
      <c r="AM44" s="320"/>
      <c r="AN44" s="320"/>
      <c r="AO44" s="320"/>
      <c r="AP44" s="320"/>
      <c r="AQ44" s="320"/>
      <c r="AR44" s="280"/>
      <c r="AS44" s="489"/>
      <c r="AT44" s="498"/>
      <c r="AU44" s="498"/>
      <c r="AV44" s="498"/>
      <c r="AW44" s="499"/>
      <c r="AX44" s="499"/>
      <c r="AY44" s="499"/>
      <c r="AZ44" s="499"/>
      <c r="BA44" s="499"/>
      <c r="BB44" s="499"/>
      <c r="BC44" s="499"/>
      <c r="BD44" s="499"/>
      <c r="BE44" s="499"/>
      <c r="BF44" s="499"/>
      <c r="BG44" s="499"/>
      <c r="BH44" s="499"/>
      <c r="BI44" s="499"/>
      <c r="BJ44" s="499"/>
      <c r="BK44" s="499"/>
      <c r="BL44" s="499"/>
      <c r="BM44" s="499"/>
      <c r="BN44" s="499"/>
      <c r="BO44" s="499"/>
      <c r="BP44" s="499"/>
      <c r="BQ44" s="499"/>
      <c r="BR44" s="499"/>
      <c r="BS44" s="499"/>
      <c r="BT44" s="499"/>
      <c r="BU44" s="499"/>
      <c r="BV44" s="499"/>
      <c r="BW44" s="499"/>
      <c r="BX44" s="499"/>
      <c r="BY44" s="499"/>
      <c r="BZ44" s="499"/>
      <c r="CA44" s="499"/>
      <c r="CB44" s="499"/>
      <c r="CC44" s="499"/>
      <c r="CD44" s="499"/>
      <c r="CE44" s="499"/>
      <c r="CF44" s="499"/>
      <c r="CG44" s="499"/>
      <c r="CH44" s="499"/>
      <c r="CI44" s="499"/>
    </row>
    <row r="45" spans="1:87" ht="17.25" customHeight="1">
      <c r="A45" s="319" t="s">
        <v>369</v>
      </c>
      <c r="B45" s="319"/>
      <c r="C45" s="319" t="s">
        <v>207</v>
      </c>
      <c r="D45" s="319"/>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0"/>
      <c r="AL45" s="320"/>
      <c r="AM45" s="320"/>
      <c r="AN45" s="320"/>
      <c r="AO45" s="320"/>
      <c r="AP45" s="320"/>
      <c r="AQ45" s="320"/>
      <c r="AR45" s="280"/>
      <c r="AS45" s="498" t="s">
        <v>369</v>
      </c>
      <c r="AT45" s="498"/>
      <c r="AU45" s="498" t="str">
        <f t="shared" si="0"/>
        <v>事業の不履行等</v>
      </c>
      <c r="AV45" s="498"/>
      <c r="AW45" s="499"/>
      <c r="AX45" s="499"/>
      <c r="AY45" s="499"/>
      <c r="AZ45" s="499"/>
      <c r="BA45" s="499"/>
      <c r="BB45" s="499"/>
      <c r="BC45" s="499"/>
      <c r="BD45" s="499"/>
      <c r="BE45" s="499"/>
      <c r="BF45" s="499"/>
      <c r="BG45" s="499"/>
      <c r="BH45" s="499"/>
      <c r="BI45" s="499"/>
      <c r="BJ45" s="499"/>
      <c r="BK45" s="499"/>
      <c r="BL45" s="499"/>
      <c r="BM45" s="499"/>
      <c r="BN45" s="499"/>
      <c r="BO45" s="499"/>
      <c r="BP45" s="499"/>
      <c r="BQ45" s="499"/>
      <c r="BR45" s="499"/>
      <c r="BS45" s="499"/>
      <c r="BT45" s="499"/>
      <c r="BU45" s="499"/>
      <c r="BV45" s="499"/>
      <c r="BW45" s="499"/>
      <c r="BX45" s="499"/>
      <c r="BY45" s="499"/>
      <c r="BZ45" s="499"/>
      <c r="CA45" s="499"/>
      <c r="CB45" s="499"/>
      <c r="CC45" s="499"/>
      <c r="CD45" s="499"/>
      <c r="CE45" s="499"/>
      <c r="CF45" s="499"/>
      <c r="CG45" s="499"/>
      <c r="CH45" s="499"/>
      <c r="CI45" s="499"/>
    </row>
    <row r="46" spans="1:87" ht="17.25" customHeight="1">
      <c r="A46" s="310"/>
      <c r="B46" s="319"/>
      <c r="C46" s="319" t="s">
        <v>306</v>
      </c>
      <c r="D46" s="319"/>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0"/>
      <c r="AL46" s="320"/>
      <c r="AM46" s="320"/>
      <c r="AN46" s="320"/>
      <c r="AO46" s="320"/>
      <c r="AP46" s="320"/>
      <c r="AQ46" s="320"/>
      <c r="AR46" s="280"/>
      <c r="AS46" s="489"/>
      <c r="AT46" s="498"/>
      <c r="AU46" s="498" t="str">
        <f t="shared" si="0"/>
        <v>申請者、手続代行者がGIOに連絡することを怠ったことにより、事業の不履行等が生じ審査が継続できないとGIOが</v>
      </c>
      <c r="AV46" s="498"/>
      <c r="AW46" s="499"/>
      <c r="AX46" s="499"/>
      <c r="AY46" s="499"/>
      <c r="AZ46" s="499"/>
      <c r="BA46" s="499"/>
      <c r="BB46" s="499"/>
      <c r="BC46" s="499"/>
      <c r="BD46" s="499"/>
      <c r="BE46" s="499"/>
      <c r="BF46" s="499"/>
      <c r="BG46" s="499"/>
      <c r="BH46" s="499"/>
      <c r="BI46" s="499"/>
      <c r="BJ46" s="499"/>
      <c r="BK46" s="499"/>
      <c r="BL46" s="499"/>
      <c r="BM46" s="499"/>
      <c r="BN46" s="499"/>
      <c r="BO46" s="499"/>
      <c r="BP46" s="499"/>
      <c r="BQ46" s="499"/>
      <c r="BR46" s="499"/>
      <c r="BS46" s="499"/>
      <c r="BT46" s="499"/>
      <c r="BU46" s="499"/>
      <c r="BV46" s="499"/>
      <c r="BW46" s="499"/>
      <c r="BX46" s="499"/>
      <c r="BY46" s="499"/>
      <c r="BZ46" s="499"/>
      <c r="CA46" s="499"/>
      <c r="CB46" s="499"/>
      <c r="CC46" s="499"/>
      <c r="CD46" s="499"/>
      <c r="CE46" s="499"/>
      <c r="CF46" s="499"/>
      <c r="CG46" s="499"/>
      <c r="CH46" s="499"/>
      <c r="CI46" s="499"/>
    </row>
    <row r="47" spans="1:87" ht="17.25" customHeight="1">
      <c r="A47" s="310"/>
      <c r="B47" s="319"/>
      <c r="C47" s="319" t="s">
        <v>208</v>
      </c>
      <c r="D47" s="319"/>
      <c r="E47" s="320"/>
      <c r="F47" s="320"/>
      <c r="G47" s="320"/>
      <c r="H47" s="320"/>
      <c r="I47" s="320"/>
      <c r="J47" s="320"/>
      <c r="K47" s="320"/>
      <c r="L47" s="320"/>
      <c r="M47" s="320"/>
      <c r="N47" s="320"/>
      <c r="O47" s="320"/>
      <c r="P47" s="320"/>
      <c r="Q47" s="320"/>
      <c r="R47" s="320"/>
      <c r="S47" s="320"/>
      <c r="T47" s="320"/>
      <c r="U47" s="320"/>
      <c r="V47" s="320"/>
      <c r="W47" s="320"/>
      <c r="X47" s="320"/>
      <c r="Y47" s="320"/>
      <c r="Z47" s="320"/>
      <c r="AA47" s="320"/>
      <c r="AB47" s="320"/>
      <c r="AC47" s="320"/>
      <c r="AD47" s="320"/>
      <c r="AE47" s="320"/>
      <c r="AF47" s="320"/>
      <c r="AG47" s="320"/>
      <c r="AH47" s="320"/>
      <c r="AI47" s="320"/>
      <c r="AJ47" s="320"/>
      <c r="AK47" s="320"/>
      <c r="AL47" s="320"/>
      <c r="AM47" s="320"/>
      <c r="AN47" s="320"/>
      <c r="AO47" s="320"/>
      <c r="AP47" s="320"/>
      <c r="AQ47" s="320"/>
      <c r="AR47" s="280"/>
      <c r="AS47" s="489"/>
      <c r="AT47" s="498"/>
      <c r="AU47" s="498" t="str">
        <f t="shared" si="0"/>
        <v>判断した場合は、当該申請者の申請及び登録を無効とすることができることを理解し、了承している。</v>
      </c>
      <c r="AV47" s="498"/>
      <c r="AW47" s="499"/>
      <c r="AX47" s="499"/>
      <c r="AY47" s="499"/>
      <c r="AZ47" s="499"/>
      <c r="BA47" s="499"/>
      <c r="BB47" s="499"/>
      <c r="BC47" s="499"/>
      <c r="BD47" s="499"/>
      <c r="BE47" s="499"/>
      <c r="BF47" s="499"/>
      <c r="BG47" s="499"/>
      <c r="BH47" s="499"/>
      <c r="BI47" s="499"/>
      <c r="BJ47" s="499"/>
      <c r="BK47" s="499"/>
      <c r="BL47" s="499"/>
      <c r="BM47" s="499"/>
      <c r="BN47" s="499"/>
      <c r="BO47" s="499"/>
      <c r="BP47" s="499"/>
      <c r="BQ47" s="499"/>
      <c r="BR47" s="499"/>
      <c r="BS47" s="499"/>
      <c r="BT47" s="499"/>
      <c r="BU47" s="499"/>
      <c r="BV47" s="499"/>
      <c r="BW47" s="499"/>
      <c r="BX47" s="499"/>
      <c r="BY47" s="499"/>
      <c r="BZ47" s="499"/>
      <c r="CA47" s="499"/>
      <c r="CB47" s="499"/>
      <c r="CC47" s="499"/>
      <c r="CD47" s="499"/>
      <c r="CE47" s="499"/>
      <c r="CF47" s="499"/>
      <c r="CG47" s="499"/>
      <c r="CH47" s="499"/>
      <c r="CI47" s="499"/>
    </row>
    <row r="48" spans="1:87" ht="7.5" customHeight="1">
      <c r="A48" s="310"/>
      <c r="B48" s="319"/>
      <c r="C48" s="319"/>
      <c r="D48" s="319"/>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0"/>
      <c r="AL48" s="320"/>
      <c r="AM48" s="320"/>
      <c r="AN48" s="320"/>
      <c r="AO48" s="320"/>
      <c r="AP48" s="320"/>
      <c r="AQ48" s="320"/>
      <c r="AR48" s="280"/>
      <c r="AS48" s="489"/>
      <c r="AT48" s="498"/>
      <c r="AU48" s="498"/>
      <c r="AV48" s="498"/>
      <c r="AW48" s="499"/>
      <c r="AX48" s="499"/>
      <c r="AY48" s="499"/>
      <c r="AZ48" s="499"/>
      <c r="BA48" s="499"/>
      <c r="BB48" s="499"/>
      <c r="BC48" s="499"/>
      <c r="BD48" s="499"/>
      <c r="BE48" s="499"/>
      <c r="BF48" s="499"/>
      <c r="BG48" s="499"/>
      <c r="BH48" s="499"/>
      <c r="BI48" s="499"/>
      <c r="BJ48" s="499"/>
      <c r="BK48" s="499"/>
      <c r="BL48" s="499"/>
      <c r="BM48" s="499"/>
      <c r="BN48" s="499"/>
      <c r="BO48" s="499"/>
      <c r="BP48" s="499"/>
      <c r="BQ48" s="499"/>
      <c r="BR48" s="499"/>
      <c r="BS48" s="499"/>
      <c r="BT48" s="499"/>
      <c r="BU48" s="499"/>
      <c r="BV48" s="499"/>
      <c r="BW48" s="499"/>
      <c r="BX48" s="499"/>
      <c r="BY48" s="499"/>
      <c r="BZ48" s="499"/>
      <c r="CA48" s="499"/>
      <c r="CB48" s="499"/>
      <c r="CC48" s="499"/>
      <c r="CD48" s="499"/>
      <c r="CE48" s="499"/>
      <c r="CF48" s="499"/>
      <c r="CG48" s="499"/>
      <c r="CH48" s="499"/>
      <c r="CI48" s="499"/>
    </row>
    <row r="49" spans="1:87" ht="17.25" customHeight="1">
      <c r="A49" s="319" t="s">
        <v>370</v>
      </c>
      <c r="B49" s="319"/>
      <c r="C49" s="319" t="s">
        <v>209</v>
      </c>
      <c r="D49" s="319"/>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0"/>
      <c r="AL49" s="320"/>
      <c r="AM49" s="320"/>
      <c r="AN49" s="320"/>
      <c r="AO49" s="320"/>
      <c r="AP49" s="320"/>
      <c r="AQ49" s="320"/>
      <c r="AR49" s="280"/>
      <c r="AS49" s="498" t="s">
        <v>370</v>
      </c>
      <c r="AT49" s="498"/>
      <c r="AU49" s="498" t="str">
        <f t="shared" si="0"/>
        <v>免責</v>
      </c>
      <c r="AV49" s="498"/>
      <c r="AW49" s="499"/>
      <c r="AX49" s="499"/>
      <c r="AY49" s="499"/>
      <c r="AZ49" s="499"/>
      <c r="BA49" s="499"/>
      <c r="BB49" s="499"/>
      <c r="BC49" s="499"/>
      <c r="BD49" s="499"/>
      <c r="BE49" s="499"/>
      <c r="BF49" s="499"/>
      <c r="BG49" s="499"/>
      <c r="BH49" s="499"/>
      <c r="BI49" s="499"/>
      <c r="BJ49" s="499"/>
      <c r="BK49" s="499"/>
      <c r="BL49" s="499"/>
      <c r="BM49" s="499"/>
      <c r="BN49" s="499"/>
      <c r="BO49" s="499"/>
      <c r="BP49" s="499"/>
      <c r="BQ49" s="499"/>
      <c r="BR49" s="499"/>
      <c r="BS49" s="499"/>
      <c r="BT49" s="499"/>
      <c r="BU49" s="499"/>
      <c r="BV49" s="499"/>
      <c r="BW49" s="499"/>
      <c r="BX49" s="499"/>
      <c r="BY49" s="499"/>
      <c r="BZ49" s="499"/>
      <c r="CA49" s="499"/>
      <c r="CB49" s="499"/>
      <c r="CC49" s="499"/>
      <c r="CD49" s="499"/>
      <c r="CE49" s="499"/>
      <c r="CF49" s="499"/>
      <c r="CG49" s="499"/>
      <c r="CH49" s="499"/>
      <c r="CI49" s="499"/>
    </row>
    <row r="50" spans="1:87" ht="17.25" customHeight="1">
      <c r="A50" s="310"/>
      <c r="B50" s="319"/>
      <c r="C50" s="319" t="s">
        <v>307</v>
      </c>
      <c r="D50" s="319"/>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20"/>
      <c r="AL50" s="320"/>
      <c r="AM50" s="320"/>
      <c r="AN50" s="320"/>
      <c r="AO50" s="320"/>
      <c r="AP50" s="320"/>
      <c r="AQ50" s="320"/>
      <c r="AR50" s="280"/>
      <c r="AS50" s="489"/>
      <c r="AT50" s="498"/>
      <c r="AU50" s="498" t="str">
        <f t="shared" si="0"/>
        <v>GIOは、ＺＥＨビルダー/プランナー、ＺＥＨデベロッパー、手続代行者、補助事業者（補助事業を行おうとするもの）、</v>
      </c>
      <c r="AV50" s="498"/>
      <c r="AW50" s="499"/>
      <c r="AX50" s="499"/>
      <c r="AY50" s="499"/>
      <c r="AZ50" s="499"/>
      <c r="BA50" s="499"/>
      <c r="BB50" s="499"/>
      <c r="BC50" s="499"/>
      <c r="BD50" s="499"/>
      <c r="BE50" s="499"/>
      <c r="BF50" s="499"/>
      <c r="BG50" s="499"/>
      <c r="BH50" s="499"/>
      <c r="BI50" s="499"/>
      <c r="BJ50" s="499"/>
      <c r="BK50" s="499"/>
      <c r="BL50" s="499"/>
      <c r="BM50" s="499"/>
      <c r="BN50" s="499"/>
      <c r="BO50" s="499"/>
      <c r="BP50" s="499"/>
      <c r="BQ50" s="499"/>
      <c r="BR50" s="499"/>
      <c r="BS50" s="499"/>
      <c r="BT50" s="499"/>
      <c r="BU50" s="499"/>
      <c r="BV50" s="499"/>
      <c r="BW50" s="499"/>
      <c r="BX50" s="499"/>
      <c r="BY50" s="499"/>
      <c r="BZ50" s="499"/>
      <c r="CA50" s="499"/>
      <c r="CB50" s="499"/>
      <c r="CC50" s="499"/>
      <c r="CD50" s="499"/>
      <c r="CE50" s="499"/>
      <c r="CF50" s="499"/>
      <c r="CG50" s="499"/>
      <c r="CH50" s="499"/>
      <c r="CI50" s="499"/>
    </row>
    <row r="51" spans="1:87" ht="17.25" customHeight="1">
      <c r="A51" s="310"/>
      <c r="B51" s="319"/>
      <c r="C51" s="310" t="s">
        <v>210</v>
      </c>
      <c r="D51" s="319"/>
      <c r="E51" s="320"/>
      <c r="F51" s="320"/>
      <c r="G51" s="320"/>
      <c r="H51" s="320"/>
      <c r="I51" s="320"/>
      <c r="J51" s="320"/>
      <c r="K51" s="320"/>
      <c r="L51" s="320"/>
      <c r="M51" s="320"/>
      <c r="N51" s="320"/>
      <c r="O51" s="320"/>
      <c r="P51" s="320"/>
      <c r="Q51" s="320"/>
      <c r="R51" s="320"/>
      <c r="S51" s="320"/>
      <c r="T51" s="320"/>
      <c r="U51" s="320"/>
      <c r="V51" s="320"/>
      <c r="W51" s="320"/>
      <c r="X51" s="320"/>
      <c r="Y51" s="320"/>
      <c r="Z51" s="320"/>
      <c r="AA51" s="320"/>
      <c r="AB51" s="320"/>
      <c r="AC51" s="320"/>
      <c r="AD51" s="320"/>
      <c r="AE51" s="320"/>
      <c r="AF51" s="320"/>
      <c r="AG51" s="320"/>
      <c r="AH51" s="320"/>
      <c r="AI51" s="320"/>
      <c r="AJ51" s="320"/>
      <c r="AK51" s="320"/>
      <c r="AL51" s="320"/>
      <c r="AM51" s="320"/>
      <c r="AN51" s="320"/>
      <c r="AO51" s="320"/>
      <c r="AP51" s="320"/>
      <c r="AQ51" s="320"/>
      <c r="AR51" s="280"/>
      <c r="AS51" s="489"/>
      <c r="AT51" s="498"/>
      <c r="AU51" s="498" t="str">
        <f t="shared" si="0"/>
        <v>その他の者との間に生じるトラブルや損害について、一切の関与・責任を負わないことを理解し、了承している。</v>
      </c>
      <c r="AV51" s="498"/>
      <c r="AW51" s="499"/>
      <c r="AX51" s="499"/>
      <c r="AY51" s="499"/>
      <c r="AZ51" s="499"/>
      <c r="BA51" s="499"/>
      <c r="BB51" s="499"/>
      <c r="BC51" s="499"/>
      <c r="BD51" s="499"/>
      <c r="BE51" s="499"/>
      <c r="BF51" s="499"/>
      <c r="BG51" s="499"/>
      <c r="BH51" s="499"/>
      <c r="BI51" s="499"/>
      <c r="BJ51" s="499"/>
      <c r="BK51" s="499"/>
      <c r="BL51" s="499"/>
      <c r="BM51" s="499"/>
      <c r="BN51" s="499"/>
      <c r="BO51" s="499"/>
      <c r="BP51" s="499"/>
      <c r="BQ51" s="499"/>
      <c r="BR51" s="499"/>
      <c r="BS51" s="499"/>
      <c r="BT51" s="499"/>
      <c r="BU51" s="499"/>
      <c r="BV51" s="499"/>
      <c r="BW51" s="499"/>
      <c r="BX51" s="499"/>
      <c r="BY51" s="499"/>
      <c r="BZ51" s="499"/>
      <c r="CA51" s="499"/>
      <c r="CB51" s="499"/>
      <c r="CC51" s="499"/>
      <c r="CD51" s="499"/>
      <c r="CE51" s="499"/>
      <c r="CF51" s="499"/>
      <c r="CG51" s="499"/>
      <c r="CH51" s="499"/>
      <c r="CI51" s="499"/>
    </row>
    <row r="52" spans="1:87" ht="7.5" customHeight="1">
      <c r="A52" s="319"/>
      <c r="B52" s="319"/>
      <c r="C52" s="319"/>
      <c r="D52" s="319"/>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0"/>
      <c r="AL52" s="320"/>
      <c r="AM52" s="320"/>
      <c r="AN52" s="320"/>
      <c r="AO52" s="320"/>
      <c r="AP52" s="320"/>
      <c r="AQ52" s="320"/>
      <c r="AR52" s="280"/>
      <c r="AS52" s="498"/>
      <c r="AT52" s="498"/>
      <c r="AU52" s="498"/>
      <c r="AV52" s="498"/>
      <c r="AW52" s="499"/>
      <c r="AX52" s="499"/>
      <c r="AY52" s="499"/>
      <c r="AZ52" s="499"/>
      <c r="BA52" s="499"/>
      <c r="BB52" s="499"/>
      <c r="BC52" s="499"/>
      <c r="BD52" s="499"/>
      <c r="BE52" s="499"/>
      <c r="BF52" s="499"/>
      <c r="BG52" s="499"/>
      <c r="BH52" s="499"/>
      <c r="BI52" s="499"/>
      <c r="BJ52" s="499"/>
      <c r="BK52" s="499"/>
      <c r="BL52" s="499"/>
      <c r="BM52" s="499"/>
      <c r="BN52" s="499"/>
      <c r="BO52" s="499"/>
      <c r="BP52" s="499"/>
      <c r="BQ52" s="499"/>
      <c r="BR52" s="499"/>
      <c r="BS52" s="499"/>
      <c r="BT52" s="499"/>
      <c r="BU52" s="499"/>
      <c r="BV52" s="499"/>
      <c r="BW52" s="499"/>
      <c r="BX52" s="499"/>
      <c r="BY52" s="499"/>
      <c r="BZ52" s="499"/>
      <c r="CA52" s="499"/>
      <c r="CB52" s="499"/>
      <c r="CC52" s="499"/>
      <c r="CD52" s="499"/>
      <c r="CE52" s="499"/>
      <c r="CF52" s="499"/>
      <c r="CG52" s="499"/>
      <c r="CH52" s="499"/>
      <c r="CI52" s="499"/>
    </row>
    <row r="53" spans="1:87" ht="17.25" customHeight="1">
      <c r="A53" s="319" t="s">
        <v>371</v>
      </c>
      <c r="B53" s="319"/>
      <c r="C53" s="319" t="s">
        <v>211</v>
      </c>
      <c r="D53" s="319"/>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0"/>
      <c r="AL53" s="320"/>
      <c r="AM53" s="320"/>
      <c r="AN53" s="320"/>
      <c r="AO53" s="320"/>
      <c r="AP53" s="320"/>
      <c r="AQ53" s="320"/>
      <c r="AR53" s="280"/>
      <c r="AS53" s="498" t="s">
        <v>371</v>
      </c>
      <c r="AT53" s="498"/>
      <c r="AU53" s="498" t="str">
        <f t="shared" si="0"/>
        <v>事業の内容変更、終了</v>
      </c>
      <c r="AV53" s="498"/>
      <c r="AW53" s="499"/>
      <c r="AX53" s="499"/>
      <c r="AY53" s="499"/>
      <c r="AZ53" s="499"/>
      <c r="BA53" s="499"/>
      <c r="BB53" s="499"/>
      <c r="BC53" s="499"/>
      <c r="BD53" s="499"/>
      <c r="BE53" s="499"/>
      <c r="BF53" s="499"/>
      <c r="BG53" s="499"/>
      <c r="BH53" s="499"/>
      <c r="BI53" s="499"/>
      <c r="BJ53" s="499"/>
      <c r="BK53" s="499"/>
      <c r="BL53" s="499"/>
      <c r="BM53" s="499"/>
      <c r="BN53" s="499"/>
      <c r="BO53" s="499"/>
      <c r="BP53" s="499"/>
      <c r="BQ53" s="499"/>
      <c r="BR53" s="499"/>
      <c r="BS53" s="499"/>
      <c r="BT53" s="499"/>
      <c r="BU53" s="499"/>
      <c r="BV53" s="499"/>
      <c r="BW53" s="499"/>
      <c r="BX53" s="499"/>
      <c r="BY53" s="499"/>
      <c r="BZ53" s="499"/>
      <c r="CA53" s="499"/>
      <c r="CB53" s="499"/>
      <c r="CC53" s="499"/>
      <c r="CD53" s="499"/>
      <c r="CE53" s="499"/>
      <c r="CF53" s="499"/>
      <c r="CG53" s="499"/>
      <c r="CH53" s="499"/>
      <c r="CI53" s="499"/>
    </row>
    <row r="54" spans="1:87" ht="17.25" customHeight="1">
      <c r="A54" s="319"/>
      <c r="B54" s="319"/>
      <c r="C54" s="319" t="s">
        <v>308</v>
      </c>
      <c r="D54" s="319"/>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0"/>
      <c r="AL54" s="320"/>
      <c r="AM54" s="320"/>
      <c r="AN54" s="320"/>
      <c r="AO54" s="320"/>
      <c r="AP54" s="320"/>
      <c r="AQ54" s="320"/>
      <c r="AR54" s="280"/>
      <c r="AS54" s="498"/>
      <c r="AT54" s="498"/>
      <c r="AU54" s="498" t="str">
        <f t="shared" si="0"/>
        <v>GIOは、国との協議に基づき、本事業を終了、又はその制度内容の変更を行うことができることを承知している。</v>
      </c>
      <c r="AV54" s="498"/>
      <c r="AW54" s="499"/>
      <c r="AX54" s="499"/>
      <c r="AY54" s="499"/>
      <c r="AZ54" s="499"/>
      <c r="BA54" s="499"/>
      <c r="BB54" s="499"/>
      <c r="BC54" s="499"/>
      <c r="BD54" s="499"/>
      <c r="BE54" s="499"/>
      <c r="BF54" s="499"/>
      <c r="BG54" s="499"/>
      <c r="BH54" s="499"/>
      <c r="BI54" s="499"/>
      <c r="BJ54" s="499"/>
      <c r="BK54" s="499"/>
      <c r="BL54" s="499"/>
      <c r="BM54" s="499"/>
      <c r="BN54" s="499"/>
      <c r="BO54" s="499"/>
      <c r="BP54" s="499"/>
      <c r="BQ54" s="499"/>
      <c r="BR54" s="499"/>
      <c r="BS54" s="499"/>
      <c r="BT54" s="499"/>
      <c r="BU54" s="499"/>
      <c r="BV54" s="499"/>
      <c r="BW54" s="499"/>
      <c r="BX54" s="499"/>
      <c r="BY54" s="499"/>
      <c r="BZ54" s="499"/>
      <c r="CA54" s="499"/>
      <c r="CB54" s="499"/>
      <c r="CC54" s="499"/>
      <c r="CD54" s="499"/>
      <c r="CE54" s="499"/>
      <c r="CF54" s="499"/>
      <c r="CG54" s="499"/>
      <c r="CH54" s="499"/>
      <c r="CI54" s="499"/>
    </row>
    <row r="55" spans="1:87" ht="7.5" customHeight="1">
      <c r="A55" s="319"/>
      <c r="B55" s="319"/>
      <c r="C55" s="319"/>
      <c r="D55" s="319"/>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0"/>
      <c r="AL55" s="320"/>
      <c r="AM55" s="320"/>
      <c r="AN55" s="320"/>
      <c r="AO55" s="320"/>
      <c r="AP55" s="320"/>
      <c r="AQ55" s="320"/>
      <c r="AR55" s="280"/>
      <c r="AS55" s="498"/>
      <c r="AT55" s="498"/>
      <c r="AU55" s="498"/>
      <c r="AV55" s="498"/>
      <c r="AW55" s="499"/>
      <c r="AX55" s="499"/>
      <c r="AY55" s="499"/>
      <c r="AZ55" s="499"/>
      <c r="BA55" s="499"/>
      <c r="BB55" s="499"/>
      <c r="BC55" s="499"/>
      <c r="BD55" s="499"/>
      <c r="BE55" s="499"/>
      <c r="BF55" s="499"/>
      <c r="BG55" s="499"/>
      <c r="BH55" s="499"/>
      <c r="BI55" s="499"/>
      <c r="BJ55" s="499"/>
      <c r="BK55" s="499"/>
      <c r="BL55" s="499"/>
      <c r="BM55" s="499"/>
      <c r="BN55" s="499"/>
      <c r="BO55" s="499"/>
      <c r="BP55" s="499"/>
      <c r="BQ55" s="499"/>
      <c r="BR55" s="499"/>
      <c r="BS55" s="499"/>
      <c r="BT55" s="499"/>
      <c r="BU55" s="499"/>
      <c r="BV55" s="499"/>
      <c r="BW55" s="499"/>
      <c r="BX55" s="499"/>
      <c r="BY55" s="499"/>
      <c r="BZ55" s="499"/>
      <c r="CA55" s="499"/>
      <c r="CB55" s="499"/>
      <c r="CC55" s="499"/>
      <c r="CD55" s="499"/>
      <c r="CE55" s="499"/>
      <c r="CF55" s="499"/>
      <c r="CG55" s="499"/>
      <c r="CH55" s="499"/>
      <c r="CI55" s="499"/>
    </row>
    <row r="56" spans="1:87" ht="16.5" customHeight="1">
      <c r="A56" s="319"/>
      <c r="B56" s="319"/>
      <c r="C56" s="319"/>
      <c r="D56" s="319"/>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0"/>
      <c r="AL56" s="320"/>
      <c r="AM56" s="320"/>
      <c r="AN56" s="320"/>
      <c r="AO56" s="320"/>
      <c r="AP56" s="320"/>
      <c r="AQ56" s="320"/>
      <c r="AR56" s="280"/>
      <c r="AS56" s="498"/>
      <c r="AT56" s="498"/>
      <c r="AU56" s="498"/>
      <c r="AV56" s="498"/>
      <c r="AW56" s="499"/>
      <c r="AX56" s="499"/>
      <c r="AY56" s="499"/>
      <c r="AZ56" s="499"/>
      <c r="BA56" s="499"/>
      <c r="BB56" s="499"/>
      <c r="BC56" s="499"/>
      <c r="BD56" s="499"/>
      <c r="BE56" s="499"/>
      <c r="BF56" s="499"/>
      <c r="BG56" s="499"/>
      <c r="BH56" s="499"/>
      <c r="BI56" s="499"/>
      <c r="BJ56" s="499"/>
      <c r="BK56" s="499"/>
      <c r="BL56" s="499"/>
      <c r="BM56" s="499"/>
      <c r="BN56" s="499"/>
      <c r="BO56" s="499"/>
      <c r="BP56" s="499"/>
      <c r="BQ56" s="499"/>
      <c r="BR56" s="499"/>
      <c r="BS56" s="499"/>
      <c r="BT56" s="499"/>
      <c r="BU56" s="499"/>
      <c r="BV56" s="499"/>
      <c r="BW56" s="499"/>
      <c r="BX56" s="499"/>
      <c r="BY56" s="499"/>
      <c r="BZ56" s="499"/>
      <c r="CA56" s="499"/>
      <c r="CB56" s="499"/>
      <c r="CC56" s="499"/>
      <c r="CD56" s="499"/>
      <c r="CE56" s="499"/>
      <c r="CF56" s="499"/>
      <c r="CG56" s="499"/>
      <c r="CH56" s="499"/>
      <c r="CI56" s="499"/>
    </row>
    <row r="57" spans="1:87" ht="18" customHeight="1">
      <c r="A57" s="1293" t="s">
        <v>435</v>
      </c>
      <c r="B57" s="1294"/>
      <c r="C57" s="1294"/>
      <c r="D57" s="1294"/>
      <c r="E57" s="1294"/>
      <c r="F57" s="1294"/>
      <c r="G57" s="1294"/>
      <c r="H57" s="1294"/>
      <c r="I57" s="1294"/>
      <c r="J57" s="1294"/>
      <c r="K57" s="1294"/>
      <c r="L57" s="1294"/>
      <c r="M57" s="1294"/>
      <c r="N57" s="1294"/>
      <c r="O57" s="1294"/>
      <c r="P57" s="1294"/>
      <c r="Q57" s="1294"/>
      <c r="R57" s="1294"/>
      <c r="S57" s="1294"/>
      <c r="T57" s="1294"/>
      <c r="U57" s="1294"/>
      <c r="V57" s="1294"/>
      <c r="W57" s="1294"/>
      <c r="X57" s="1294"/>
      <c r="Y57" s="1294"/>
      <c r="Z57" s="1294"/>
      <c r="AA57" s="1294"/>
      <c r="AB57" s="1294"/>
      <c r="AC57" s="1294"/>
      <c r="AD57" s="1294"/>
      <c r="AE57" s="1294"/>
      <c r="AF57" s="1294"/>
      <c r="AG57" s="1294"/>
      <c r="AH57" s="1294"/>
      <c r="AI57" s="1294"/>
      <c r="AJ57" s="1294"/>
      <c r="AK57" s="1294"/>
      <c r="AL57" s="1294"/>
      <c r="AM57" s="1294"/>
      <c r="AN57" s="1294"/>
      <c r="AO57" s="1294"/>
      <c r="AP57" s="1294"/>
      <c r="AQ57" s="1294"/>
      <c r="AS57" s="1280" t="str">
        <f>A57</f>
        <v>上記を誓約し、申請内容に間違いがないことを確認しました。</v>
      </c>
      <c r="AT57" s="1278"/>
      <c r="AU57" s="1278"/>
      <c r="AV57" s="1278"/>
      <c r="AW57" s="1278"/>
      <c r="AX57" s="1278"/>
      <c r="AY57" s="1278"/>
      <c r="AZ57" s="1278"/>
      <c r="BA57" s="1278"/>
      <c r="BB57" s="1278"/>
      <c r="BC57" s="1278"/>
      <c r="BD57" s="1278"/>
      <c r="BE57" s="1278"/>
      <c r="BF57" s="1278"/>
      <c r="BG57" s="1278"/>
      <c r="BH57" s="1278"/>
      <c r="BI57" s="1278"/>
      <c r="BJ57" s="1278"/>
      <c r="BK57" s="1278"/>
      <c r="BL57" s="1278"/>
      <c r="BM57" s="1278"/>
      <c r="BN57" s="1278"/>
      <c r="BO57" s="1278"/>
      <c r="BP57" s="1278"/>
      <c r="BQ57" s="1278"/>
      <c r="BR57" s="1278"/>
      <c r="BS57" s="1278"/>
      <c r="BT57" s="1278"/>
      <c r="BU57" s="1278"/>
      <c r="BV57" s="1278"/>
      <c r="BW57" s="1278"/>
      <c r="BX57" s="1278"/>
      <c r="BY57" s="1278"/>
      <c r="BZ57" s="1278"/>
      <c r="CA57" s="1278"/>
      <c r="CB57" s="1278"/>
      <c r="CC57" s="1278"/>
      <c r="CD57" s="1278"/>
      <c r="CE57" s="1278"/>
      <c r="CF57" s="1278"/>
      <c r="CG57" s="1278"/>
      <c r="CH57" s="1278"/>
      <c r="CI57" s="1278"/>
    </row>
    <row r="58" spans="1:87" ht="9" customHeight="1">
      <c r="A58" s="328"/>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8"/>
      <c r="AL58" s="328"/>
      <c r="AM58" s="328"/>
      <c r="AN58" s="328"/>
      <c r="AO58" s="328"/>
      <c r="AP58" s="328"/>
      <c r="AQ58" s="328"/>
      <c r="AS58" s="504"/>
      <c r="AT58" s="504"/>
      <c r="AU58" s="504"/>
      <c r="AV58" s="504"/>
      <c r="AW58" s="504"/>
      <c r="AX58" s="504"/>
      <c r="AY58" s="504"/>
      <c r="AZ58" s="504"/>
      <c r="BA58" s="504"/>
      <c r="BB58" s="504"/>
      <c r="BC58" s="504"/>
      <c r="BD58" s="504"/>
      <c r="BE58" s="504"/>
      <c r="BF58" s="504"/>
      <c r="BG58" s="504"/>
      <c r="BH58" s="504"/>
      <c r="BI58" s="504"/>
      <c r="BJ58" s="504"/>
      <c r="BK58" s="504"/>
      <c r="BL58" s="504"/>
      <c r="BM58" s="504"/>
      <c r="BN58" s="504"/>
      <c r="BO58" s="504"/>
      <c r="BP58" s="504"/>
      <c r="BQ58" s="504"/>
      <c r="BR58" s="504"/>
      <c r="BS58" s="504"/>
      <c r="BT58" s="504"/>
      <c r="BU58" s="504"/>
      <c r="BV58" s="504"/>
      <c r="BW58" s="504"/>
      <c r="BX58" s="504"/>
      <c r="BY58" s="504"/>
      <c r="BZ58" s="504"/>
      <c r="CA58" s="504"/>
      <c r="CB58" s="504"/>
      <c r="CC58" s="504"/>
      <c r="CD58" s="504"/>
      <c r="CE58" s="504"/>
      <c r="CF58" s="504"/>
      <c r="CG58" s="504"/>
      <c r="CH58" s="504"/>
      <c r="CI58" s="504"/>
    </row>
    <row r="59" spans="1:87" ht="30" customHeight="1">
      <c r="A59" s="329"/>
      <c r="B59" s="328"/>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1"/>
      <c r="AC59" s="332"/>
      <c r="AD59" s="313"/>
      <c r="AE59" s="1312"/>
      <c r="AF59" s="1313"/>
      <c r="AG59" s="1313"/>
      <c r="AH59" s="1313"/>
      <c r="AI59" s="332" t="s">
        <v>3</v>
      </c>
      <c r="AJ59" s="1312"/>
      <c r="AK59" s="1313"/>
      <c r="AL59" s="332" t="s">
        <v>4</v>
      </c>
      <c r="AM59" s="1312"/>
      <c r="AN59" s="1313"/>
      <c r="AO59" s="332" t="s">
        <v>5</v>
      </c>
      <c r="AP59" s="331"/>
      <c r="AQ59" s="331"/>
      <c r="AS59" s="505"/>
      <c r="AT59" s="504"/>
      <c r="AU59" s="506"/>
      <c r="AV59" s="506"/>
      <c r="AW59" s="506"/>
      <c r="AX59" s="506"/>
      <c r="AY59" s="506"/>
      <c r="AZ59" s="506"/>
      <c r="BA59" s="506"/>
      <c r="BB59" s="506"/>
      <c r="BC59" s="506"/>
      <c r="BD59" s="506"/>
      <c r="BE59" s="506"/>
      <c r="BF59" s="506"/>
      <c r="BG59" s="506"/>
      <c r="BH59" s="506"/>
      <c r="BI59" s="506"/>
      <c r="BJ59" s="506"/>
      <c r="BK59" s="506"/>
      <c r="BL59" s="506"/>
      <c r="BM59" s="506"/>
      <c r="BN59" s="506"/>
      <c r="BO59" s="506"/>
      <c r="BP59" s="506"/>
      <c r="BQ59" s="506"/>
      <c r="BR59" s="506"/>
      <c r="BS59" s="506"/>
      <c r="BT59" s="507"/>
      <c r="BU59" s="508"/>
      <c r="BV59" s="492"/>
      <c r="BW59" s="1283">
        <v>2022</v>
      </c>
      <c r="BX59" s="1284"/>
      <c r="BY59" s="1284"/>
      <c r="BZ59" s="1284"/>
      <c r="CA59" s="508" t="s">
        <v>3</v>
      </c>
      <c r="CB59" s="1283" t="s">
        <v>372</v>
      </c>
      <c r="CC59" s="1284"/>
      <c r="CD59" s="508" t="s">
        <v>4</v>
      </c>
      <c r="CE59" s="1283" t="s">
        <v>372</v>
      </c>
      <c r="CF59" s="1284"/>
      <c r="CG59" s="508" t="s">
        <v>5</v>
      </c>
      <c r="CH59" s="507"/>
      <c r="CI59" s="507"/>
    </row>
    <row r="60" spans="1:87" ht="15" customHeight="1">
      <c r="A60" s="329"/>
      <c r="B60" s="333"/>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2"/>
      <c r="AC60" s="332"/>
      <c r="AD60" s="334"/>
      <c r="AE60" s="334"/>
      <c r="AF60" s="334"/>
      <c r="AG60" s="332"/>
      <c r="AH60" s="334"/>
      <c r="AI60" s="334"/>
      <c r="AJ60" s="334"/>
      <c r="AK60" s="332"/>
      <c r="AL60" s="334"/>
      <c r="AM60" s="334"/>
      <c r="AN60" s="334"/>
      <c r="AO60" s="332"/>
      <c r="AP60" s="331"/>
      <c r="AQ60" s="331"/>
      <c r="AS60" s="505"/>
      <c r="AT60" s="509"/>
      <c r="AU60" s="506"/>
      <c r="AV60" s="506"/>
      <c r="AW60" s="506"/>
      <c r="AX60" s="506"/>
      <c r="AY60" s="506"/>
      <c r="AZ60" s="506"/>
      <c r="BA60" s="506"/>
      <c r="BB60" s="506"/>
      <c r="BC60" s="506"/>
      <c r="BD60" s="506"/>
      <c r="BE60" s="506"/>
      <c r="BF60" s="506"/>
      <c r="BG60" s="506"/>
      <c r="BH60" s="506"/>
      <c r="BI60" s="506"/>
      <c r="BJ60" s="506"/>
      <c r="BK60" s="506"/>
      <c r="BL60" s="506"/>
      <c r="BM60" s="506"/>
      <c r="BN60" s="506"/>
      <c r="BO60" s="506"/>
      <c r="BP60" s="506"/>
      <c r="BQ60" s="506"/>
      <c r="BR60" s="506"/>
      <c r="BS60" s="506"/>
      <c r="BT60" s="508"/>
      <c r="BU60" s="508"/>
      <c r="BV60" s="510"/>
      <c r="BW60" s="510"/>
      <c r="BX60" s="510"/>
      <c r="BY60" s="508"/>
      <c r="BZ60" s="510"/>
      <c r="CA60" s="510"/>
      <c r="CB60" s="510"/>
      <c r="CC60" s="508"/>
      <c r="CD60" s="510"/>
      <c r="CE60" s="510"/>
      <c r="CF60" s="510"/>
      <c r="CG60" s="508"/>
      <c r="CH60" s="507"/>
      <c r="CI60" s="507"/>
    </row>
    <row r="61" spans="1:87" ht="30" customHeight="1">
      <c r="A61" s="331"/>
      <c r="B61" s="333"/>
      <c r="C61" s="335"/>
      <c r="D61" s="527"/>
      <c r="E61" s="536" t="s">
        <v>11</v>
      </c>
      <c r="F61" s="532"/>
      <c r="G61" s="532"/>
      <c r="H61" s="532"/>
      <c r="I61" s="532"/>
      <c r="J61" s="1291" t="s">
        <v>212</v>
      </c>
      <c r="K61" s="1292"/>
      <c r="L61" s="1292"/>
      <c r="M61" s="1292"/>
      <c r="N61" s="1292"/>
      <c r="O61" s="1292"/>
      <c r="P61" s="1295"/>
      <c r="Q61" s="1295"/>
      <c r="R61" s="1295"/>
      <c r="S61" s="1295"/>
      <c r="T61" s="1295"/>
      <c r="U61" s="1295"/>
      <c r="V61" s="1295"/>
      <c r="W61" s="1295"/>
      <c r="X61" s="1295"/>
      <c r="Y61" s="1295"/>
      <c r="Z61" s="1295"/>
      <c r="AA61" s="1295"/>
      <c r="AB61" s="1295"/>
      <c r="AC61" s="1295"/>
      <c r="AD61" s="1295"/>
      <c r="AE61" s="1295"/>
      <c r="AF61" s="1295"/>
      <c r="AG61" s="1295"/>
      <c r="AH61" s="1295"/>
      <c r="AI61" s="1295"/>
      <c r="AJ61" s="1295"/>
      <c r="AK61" s="1295"/>
      <c r="AL61" s="1295"/>
      <c r="AM61" s="1295"/>
      <c r="AN61" s="1295"/>
      <c r="AO61" s="526"/>
      <c r="AP61" s="526"/>
      <c r="AQ61" s="526"/>
      <c r="AS61" s="507"/>
      <c r="AT61" s="509"/>
      <c r="AU61" s="511"/>
      <c r="AV61" s="511"/>
      <c r="AW61" s="512" t="s">
        <v>11</v>
      </c>
      <c r="AX61" s="508"/>
      <c r="AY61" s="508"/>
      <c r="AZ61" s="508"/>
      <c r="BA61" s="508"/>
      <c r="BB61" s="1270" t="s">
        <v>212</v>
      </c>
      <c r="BC61" s="1271"/>
      <c r="BD61" s="1271"/>
      <c r="BE61" s="1271"/>
      <c r="BF61" s="1271"/>
      <c r="BG61" s="1271"/>
      <c r="BH61" s="1266" t="s">
        <v>373</v>
      </c>
      <c r="BI61" s="1267"/>
      <c r="BJ61" s="1267"/>
      <c r="BK61" s="1267"/>
      <c r="BL61" s="1267"/>
      <c r="BM61" s="1267"/>
      <c r="BN61" s="1267"/>
      <c r="BO61" s="1267"/>
      <c r="BP61" s="1267"/>
      <c r="BQ61" s="1267"/>
      <c r="BR61" s="1267"/>
      <c r="BS61" s="1267"/>
      <c r="BT61" s="1267"/>
      <c r="BU61" s="1267"/>
      <c r="BV61" s="1267"/>
      <c r="BW61" s="1267"/>
      <c r="BX61" s="1267"/>
      <c r="BY61" s="1267"/>
      <c r="BZ61" s="1267"/>
      <c r="CA61" s="1267"/>
      <c r="CB61" s="1267"/>
      <c r="CC61" s="1285"/>
      <c r="CD61" s="1286"/>
      <c r="CE61" s="1286"/>
      <c r="CF61" s="1286"/>
      <c r="CG61" s="507"/>
      <c r="CH61" s="507"/>
      <c r="CI61" s="507"/>
    </row>
    <row r="62" spans="1:87" ht="30" customHeight="1">
      <c r="A62" s="331"/>
      <c r="B62" s="335"/>
      <c r="C62" s="335"/>
      <c r="D62" s="527"/>
      <c r="E62" s="536"/>
      <c r="F62" s="532"/>
      <c r="G62" s="532"/>
      <c r="H62" s="532"/>
      <c r="I62" s="532"/>
      <c r="J62" s="1291" t="s">
        <v>16</v>
      </c>
      <c r="K62" s="1292"/>
      <c r="L62" s="1292"/>
      <c r="M62" s="1292"/>
      <c r="N62" s="1292"/>
      <c r="O62" s="537"/>
      <c r="P62" s="1296"/>
      <c r="Q62" s="1296"/>
      <c r="R62" s="1296"/>
      <c r="S62" s="1296"/>
      <c r="T62" s="1296"/>
      <c r="U62" s="1296"/>
      <c r="V62" s="1296"/>
      <c r="W62" s="1296"/>
      <c r="X62" s="1296"/>
      <c r="Y62" s="1296"/>
      <c r="Z62" s="1296"/>
      <c r="AA62" s="1296"/>
      <c r="AB62" s="1296"/>
      <c r="AC62" s="1296"/>
      <c r="AD62" s="1296"/>
      <c r="AE62" s="1296"/>
      <c r="AF62" s="1296"/>
      <c r="AG62" s="1296"/>
      <c r="AH62" s="1296"/>
      <c r="AI62" s="1296"/>
      <c r="AJ62" s="1296"/>
      <c r="AK62" s="1296"/>
      <c r="AL62" s="1296"/>
      <c r="AM62" s="1296"/>
      <c r="AN62" s="1296"/>
      <c r="AO62" s="526"/>
      <c r="AP62" s="526"/>
      <c r="AQ62" s="526"/>
      <c r="AS62" s="507"/>
      <c r="AT62" s="511"/>
      <c r="AU62" s="511"/>
      <c r="AV62" s="511"/>
      <c r="AW62" s="512"/>
      <c r="AX62" s="508"/>
      <c r="AY62" s="508"/>
      <c r="AZ62" s="508"/>
      <c r="BA62" s="508"/>
      <c r="BB62" s="1270" t="s">
        <v>16</v>
      </c>
      <c r="BC62" s="1271"/>
      <c r="BD62" s="1271"/>
      <c r="BE62" s="1271"/>
      <c r="BF62" s="1271"/>
      <c r="BG62" s="513"/>
      <c r="BH62" s="514"/>
      <c r="BI62" s="514"/>
      <c r="BJ62" s="514"/>
      <c r="BK62" s="514"/>
      <c r="BL62" s="514"/>
      <c r="BM62" s="514"/>
      <c r="BN62" s="514"/>
      <c r="BO62" s="514"/>
      <c r="BP62" s="514"/>
      <c r="BQ62" s="514"/>
      <c r="BR62" s="514"/>
      <c r="BS62" s="514"/>
      <c r="BT62" s="514"/>
      <c r="BU62" s="514"/>
      <c r="BV62" s="514"/>
      <c r="BW62" s="514"/>
      <c r="BX62" s="514"/>
      <c r="BY62" s="514"/>
      <c r="BZ62" s="514"/>
      <c r="CA62" s="514"/>
      <c r="CB62" s="514"/>
      <c r="CC62" s="1273"/>
      <c r="CD62" s="1274"/>
      <c r="CE62" s="1274"/>
      <c r="CF62" s="1274"/>
      <c r="CG62" s="507"/>
      <c r="CH62" s="507"/>
      <c r="CI62" s="507"/>
    </row>
    <row r="63" spans="1:87" s="484" customFormat="1" ht="19.5" customHeight="1">
      <c r="A63" s="526"/>
      <c r="B63" s="527"/>
      <c r="C63" s="527"/>
      <c r="D63" s="527"/>
      <c r="E63" s="528"/>
      <c r="F63" s="529"/>
      <c r="G63" s="529"/>
      <c r="H63" s="529"/>
      <c r="I63" s="530"/>
      <c r="J63" s="531"/>
      <c r="K63" s="531"/>
      <c r="L63" s="531"/>
      <c r="M63" s="531"/>
      <c r="N63" s="531"/>
      <c r="O63" s="532"/>
      <c r="P63" s="533"/>
      <c r="Q63" s="519"/>
      <c r="R63" s="519"/>
      <c r="S63" s="519"/>
      <c r="T63" s="519"/>
      <c r="U63" s="519"/>
      <c r="V63" s="519"/>
      <c r="W63" s="519"/>
      <c r="X63" s="519"/>
      <c r="Y63" s="519"/>
      <c r="Z63" s="519"/>
      <c r="AA63" s="519"/>
      <c r="AB63" s="519"/>
      <c r="AC63" s="519"/>
      <c r="AD63" s="519"/>
      <c r="AE63" s="519"/>
      <c r="AF63" s="519"/>
      <c r="AG63" s="519"/>
      <c r="AH63" s="519"/>
      <c r="AI63" s="519"/>
      <c r="AJ63" s="519"/>
      <c r="AK63" s="534"/>
      <c r="AL63" s="534"/>
      <c r="AM63" s="534"/>
      <c r="AN63" s="534"/>
      <c r="AO63" s="526"/>
      <c r="AP63" s="526"/>
      <c r="AQ63" s="526"/>
      <c r="AR63" s="535"/>
      <c r="AS63" s="507"/>
      <c r="AT63" s="511"/>
      <c r="AU63" s="511"/>
      <c r="AV63" s="511"/>
      <c r="AW63" s="515"/>
      <c r="AX63" s="516"/>
      <c r="AY63" s="516"/>
      <c r="AZ63" s="516"/>
      <c r="BA63" s="517"/>
      <c r="BB63" s="518"/>
      <c r="BC63" s="518"/>
      <c r="BD63" s="518"/>
      <c r="BE63" s="518"/>
      <c r="BF63" s="518"/>
      <c r="BG63" s="508"/>
      <c r="BH63" s="519"/>
      <c r="BI63" s="519"/>
      <c r="BJ63" s="519"/>
      <c r="BK63" s="519"/>
      <c r="BL63" s="519"/>
      <c r="BM63" s="519"/>
      <c r="BN63" s="519"/>
      <c r="BO63" s="519"/>
      <c r="BP63" s="519"/>
      <c r="BQ63" s="519"/>
      <c r="BR63" s="519"/>
      <c r="BS63" s="519"/>
      <c r="BT63" s="519"/>
      <c r="BU63" s="519"/>
      <c r="BV63" s="519"/>
      <c r="BW63" s="519"/>
      <c r="BX63" s="519"/>
      <c r="BY63" s="519"/>
      <c r="BZ63" s="519"/>
      <c r="CA63" s="519"/>
      <c r="CB63" s="519"/>
      <c r="CC63" s="520"/>
      <c r="CD63" s="520"/>
      <c r="CE63" s="520"/>
      <c r="CF63" s="520"/>
      <c r="CG63" s="507"/>
      <c r="CH63" s="507"/>
      <c r="CI63" s="507"/>
    </row>
    <row r="64" spans="1:87" ht="30" customHeight="1">
      <c r="A64" s="331"/>
      <c r="B64" s="335"/>
      <c r="C64" s="335"/>
      <c r="D64" s="527"/>
      <c r="E64" s="536" t="s">
        <v>18</v>
      </c>
      <c r="F64" s="532"/>
      <c r="G64" s="532"/>
      <c r="H64" s="532"/>
      <c r="I64" s="532"/>
      <c r="J64" s="536" t="s">
        <v>212</v>
      </c>
      <c r="K64" s="536"/>
      <c r="L64" s="536"/>
      <c r="M64" s="536"/>
      <c r="N64" s="536"/>
      <c r="O64" s="484"/>
      <c r="P64" s="1297"/>
      <c r="Q64" s="1297"/>
      <c r="R64" s="1297"/>
      <c r="S64" s="1297"/>
      <c r="T64" s="1297"/>
      <c r="U64" s="1297"/>
      <c r="V64" s="1297"/>
      <c r="W64" s="1297"/>
      <c r="X64" s="1297"/>
      <c r="Y64" s="1297"/>
      <c r="Z64" s="1297"/>
      <c r="AA64" s="1297"/>
      <c r="AB64" s="1297"/>
      <c r="AC64" s="1297"/>
      <c r="AD64" s="1297"/>
      <c r="AE64" s="1297"/>
      <c r="AF64" s="1297"/>
      <c r="AG64" s="1297"/>
      <c r="AH64" s="1297"/>
      <c r="AI64" s="1297"/>
      <c r="AJ64" s="1297"/>
      <c r="AK64" s="1297"/>
      <c r="AL64" s="1297"/>
      <c r="AM64" s="1297"/>
      <c r="AN64" s="1297"/>
      <c r="AO64" s="526"/>
      <c r="AP64" s="526"/>
      <c r="AQ64" s="526"/>
      <c r="AS64" s="507"/>
      <c r="AT64" s="511"/>
      <c r="AU64" s="511"/>
      <c r="AV64" s="511"/>
      <c r="AW64" s="512" t="s">
        <v>18</v>
      </c>
      <c r="AX64" s="508"/>
      <c r="AY64" s="508"/>
      <c r="AZ64" s="508"/>
      <c r="BA64" s="508"/>
      <c r="BB64" s="512" t="s">
        <v>212</v>
      </c>
      <c r="BC64" s="512"/>
      <c r="BD64" s="512"/>
      <c r="BE64" s="512"/>
      <c r="BF64" s="512"/>
      <c r="BG64" s="485"/>
      <c r="BH64" s="1268" t="s">
        <v>374</v>
      </c>
      <c r="BI64" s="1268"/>
      <c r="BJ64" s="1268"/>
      <c r="BK64" s="1268"/>
      <c r="BL64" s="1268"/>
      <c r="BM64" s="1268"/>
      <c r="BN64" s="1268"/>
      <c r="BO64" s="1268"/>
      <c r="BP64" s="1268"/>
      <c r="BQ64" s="1268"/>
      <c r="BR64" s="1268"/>
      <c r="BS64" s="1268"/>
      <c r="BT64" s="1268"/>
      <c r="BU64" s="1268"/>
      <c r="BV64" s="1268"/>
      <c r="BW64" s="1268"/>
      <c r="BX64" s="1268"/>
      <c r="BY64" s="1268"/>
      <c r="BZ64" s="1268"/>
      <c r="CA64" s="1268"/>
      <c r="CB64" s="1268"/>
      <c r="CC64" s="521"/>
      <c r="CD64" s="521"/>
      <c r="CE64" s="521"/>
      <c r="CF64" s="521"/>
      <c r="CG64" s="507"/>
      <c r="CH64" s="507"/>
      <c r="CI64" s="507"/>
    </row>
    <row r="65" spans="1:87" ht="30" customHeight="1">
      <c r="A65" s="331"/>
      <c r="B65" s="335"/>
      <c r="C65" s="335"/>
      <c r="D65" s="1298"/>
      <c r="E65" s="1292"/>
      <c r="F65" s="1292"/>
      <c r="G65" s="1292"/>
      <c r="H65" s="1292"/>
      <c r="I65" s="1292"/>
      <c r="J65" s="1291" t="s">
        <v>16</v>
      </c>
      <c r="K65" s="1292"/>
      <c r="L65" s="1292"/>
      <c r="M65" s="1292"/>
      <c r="N65" s="1292"/>
      <c r="O65" s="537"/>
      <c r="P65" s="1299"/>
      <c r="Q65" s="1299"/>
      <c r="R65" s="1299"/>
      <c r="S65" s="1299"/>
      <c r="T65" s="1299"/>
      <c r="U65" s="1299"/>
      <c r="V65" s="1299"/>
      <c r="W65" s="1299"/>
      <c r="X65" s="1299"/>
      <c r="Y65" s="1299"/>
      <c r="Z65" s="1299"/>
      <c r="AA65" s="1299"/>
      <c r="AB65" s="1299"/>
      <c r="AC65" s="1299"/>
      <c r="AD65" s="1299"/>
      <c r="AE65" s="1299"/>
      <c r="AF65" s="1299"/>
      <c r="AG65" s="1299"/>
      <c r="AH65" s="1299"/>
      <c r="AI65" s="1299"/>
      <c r="AJ65" s="1299"/>
      <c r="AK65" s="1299"/>
      <c r="AL65" s="1299"/>
      <c r="AM65" s="1299"/>
      <c r="AN65" s="1299"/>
      <c r="AO65" s="526"/>
      <c r="AP65" s="526"/>
      <c r="AQ65" s="526"/>
      <c r="AS65" s="507"/>
      <c r="AT65" s="511"/>
      <c r="AU65" s="511"/>
      <c r="AV65" s="1281"/>
      <c r="AW65" s="1271"/>
      <c r="AX65" s="1271"/>
      <c r="AY65" s="1271"/>
      <c r="AZ65" s="1271"/>
      <c r="BA65" s="1271"/>
      <c r="BB65" s="1270" t="s">
        <v>16</v>
      </c>
      <c r="BC65" s="1271"/>
      <c r="BD65" s="1271"/>
      <c r="BE65" s="1271"/>
      <c r="BF65" s="1271"/>
      <c r="BG65" s="513"/>
      <c r="BH65" s="1282" t="s">
        <v>375</v>
      </c>
      <c r="BI65" s="1282"/>
      <c r="BJ65" s="1282"/>
      <c r="BK65" s="1282"/>
      <c r="BL65" s="1282"/>
      <c r="BM65" s="1282"/>
      <c r="BN65" s="1282"/>
      <c r="BO65" s="1282"/>
      <c r="BP65" s="1282"/>
      <c r="BQ65" s="1282"/>
      <c r="BR65" s="1282"/>
      <c r="BS65" s="1282"/>
      <c r="BT65" s="1282"/>
      <c r="BU65" s="1282"/>
      <c r="BV65" s="1282"/>
      <c r="BW65" s="1282"/>
      <c r="BX65" s="1282"/>
      <c r="BY65" s="1282"/>
      <c r="BZ65" s="1282"/>
      <c r="CA65" s="1282"/>
      <c r="CB65" s="1282"/>
      <c r="CC65" s="1273"/>
      <c r="CD65" s="1274"/>
      <c r="CE65" s="1274"/>
      <c r="CF65" s="1274"/>
      <c r="CG65" s="507"/>
      <c r="CH65" s="507"/>
      <c r="CI65" s="507"/>
    </row>
    <row r="66" spans="1:87" s="484" customFormat="1" ht="19.5" customHeight="1">
      <c r="A66" s="526"/>
      <c r="B66" s="527"/>
      <c r="C66" s="527"/>
      <c r="D66" s="527"/>
      <c r="E66" s="528"/>
      <c r="F66" s="529"/>
      <c r="G66" s="529"/>
      <c r="H66" s="529"/>
      <c r="I66" s="530"/>
      <c r="J66" s="531"/>
      <c r="K66" s="531"/>
      <c r="L66" s="531"/>
      <c r="M66" s="531"/>
      <c r="N66" s="531"/>
      <c r="O66" s="532"/>
      <c r="P66" s="519"/>
      <c r="Q66" s="519"/>
      <c r="R66" s="519"/>
      <c r="S66" s="519"/>
      <c r="T66" s="519"/>
      <c r="U66" s="519"/>
      <c r="V66" s="519"/>
      <c r="W66" s="519"/>
      <c r="X66" s="519"/>
      <c r="Y66" s="519"/>
      <c r="Z66" s="519"/>
      <c r="AA66" s="519"/>
      <c r="AB66" s="519"/>
      <c r="AC66" s="519"/>
      <c r="AD66" s="519"/>
      <c r="AE66" s="519"/>
      <c r="AF66" s="519"/>
      <c r="AG66" s="519"/>
      <c r="AH66" s="519"/>
      <c r="AI66" s="519"/>
      <c r="AJ66" s="519"/>
      <c r="AK66" s="534"/>
      <c r="AL66" s="534"/>
      <c r="AM66" s="534"/>
      <c r="AN66" s="534"/>
      <c r="AO66" s="526"/>
      <c r="AP66" s="526"/>
      <c r="AQ66" s="526"/>
      <c r="AR66" s="535"/>
      <c r="AS66" s="507"/>
      <c r="AT66" s="511"/>
      <c r="AU66" s="511"/>
      <c r="AV66" s="511"/>
      <c r="AW66" s="515"/>
      <c r="AX66" s="516"/>
      <c r="AY66" s="516"/>
      <c r="AZ66" s="516"/>
      <c r="BA66" s="517"/>
      <c r="BB66" s="518"/>
      <c r="BC66" s="518"/>
      <c r="BD66" s="518"/>
      <c r="BE66" s="518"/>
      <c r="BF66" s="518"/>
      <c r="BG66" s="508"/>
      <c r="BH66" s="522"/>
      <c r="BI66" s="522"/>
      <c r="BJ66" s="522"/>
      <c r="BK66" s="522"/>
      <c r="BL66" s="522"/>
      <c r="BM66" s="522"/>
      <c r="BN66" s="522"/>
      <c r="BO66" s="522"/>
      <c r="BP66" s="522"/>
      <c r="BQ66" s="522"/>
      <c r="BR66" s="522"/>
      <c r="BS66" s="522"/>
      <c r="BT66" s="522"/>
      <c r="BU66" s="522"/>
      <c r="BV66" s="522"/>
      <c r="BW66" s="522"/>
      <c r="BX66" s="522"/>
      <c r="BY66" s="522"/>
      <c r="BZ66" s="522"/>
      <c r="CA66" s="522"/>
      <c r="CB66" s="522"/>
      <c r="CC66" s="520"/>
      <c r="CD66" s="520"/>
      <c r="CE66" s="520"/>
      <c r="CF66" s="520"/>
      <c r="CG66" s="507"/>
      <c r="CH66" s="507"/>
      <c r="CI66" s="507"/>
    </row>
    <row r="67" spans="1:87" ht="30" customHeight="1">
      <c r="A67" s="331"/>
      <c r="B67" s="335"/>
      <c r="C67" s="335"/>
      <c r="D67" s="527"/>
      <c r="E67" s="536" t="s">
        <v>19</v>
      </c>
      <c r="F67" s="532"/>
      <c r="G67" s="532"/>
      <c r="H67" s="532"/>
      <c r="I67" s="532"/>
      <c r="J67" s="1291" t="s">
        <v>213</v>
      </c>
      <c r="K67" s="1292"/>
      <c r="L67" s="1292"/>
      <c r="M67" s="1292"/>
      <c r="N67" s="1292"/>
      <c r="O67" s="537"/>
      <c r="P67" s="1297"/>
      <c r="Q67" s="1297"/>
      <c r="R67" s="1297"/>
      <c r="S67" s="1297"/>
      <c r="T67" s="1297"/>
      <c r="U67" s="1297"/>
      <c r="V67" s="1297"/>
      <c r="W67" s="1297"/>
      <c r="X67" s="1297"/>
      <c r="Y67" s="1297"/>
      <c r="Z67" s="1297"/>
      <c r="AA67" s="1297"/>
      <c r="AB67" s="1297"/>
      <c r="AC67" s="1297"/>
      <c r="AD67" s="1297"/>
      <c r="AE67" s="1297"/>
      <c r="AF67" s="1297"/>
      <c r="AG67" s="1297"/>
      <c r="AH67" s="1297"/>
      <c r="AI67" s="1297"/>
      <c r="AJ67" s="1297"/>
      <c r="AK67" s="1297"/>
      <c r="AL67" s="1297"/>
      <c r="AM67" s="1297"/>
      <c r="AN67" s="1297"/>
      <c r="AO67" s="526"/>
      <c r="AP67" s="526"/>
      <c r="AQ67" s="526"/>
      <c r="AS67" s="507"/>
      <c r="AT67" s="511"/>
      <c r="AU67" s="511"/>
      <c r="AV67" s="511"/>
      <c r="AW67" s="512" t="s">
        <v>19</v>
      </c>
      <c r="AX67" s="508"/>
      <c r="AY67" s="508"/>
      <c r="AZ67" s="508"/>
      <c r="BA67" s="508"/>
      <c r="BB67" s="1270" t="s">
        <v>213</v>
      </c>
      <c r="BC67" s="1271"/>
      <c r="BD67" s="1271"/>
      <c r="BE67" s="1271"/>
      <c r="BF67" s="1271"/>
      <c r="BG67" s="513"/>
      <c r="BH67" s="1269" t="s">
        <v>376</v>
      </c>
      <c r="BI67" s="1269"/>
      <c r="BJ67" s="1269"/>
      <c r="BK67" s="1269"/>
      <c r="BL67" s="1269"/>
      <c r="BM67" s="1269"/>
      <c r="BN67" s="1269"/>
      <c r="BO67" s="1269"/>
      <c r="BP67" s="1269"/>
      <c r="BQ67" s="1269"/>
      <c r="BR67" s="1269"/>
      <c r="BS67" s="1269"/>
      <c r="BT67" s="1269"/>
      <c r="BU67" s="1269"/>
      <c r="BV67" s="1269"/>
      <c r="BW67" s="1269"/>
      <c r="BX67" s="1269"/>
      <c r="BY67" s="1269"/>
      <c r="BZ67" s="1269"/>
      <c r="CA67" s="1269"/>
      <c r="CB67" s="1269"/>
      <c r="CC67" s="521"/>
      <c r="CD67" s="521"/>
      <c r="CE67" s="521"/>
      <c r="CF67" s="521"/>
      <c r="CG67" s="507"/>
      <c r="CH67" s="507"/>
      <c r="CI67" s="507"/>
    </row>
    <row r="68" spans="1:87" ht="30" customHeight="1">
      <c r="A68" s="331"/>
      <c r="B68" s="335"/>
      <c r="C68" s="335"/>
      <c r="D68" s="527"/>
      <c r="E68" s="532"/>
      <c r="F68" s="532"/>
      <c r="G68" s="532"/>
      <c r="H68" s="532"/>
      <c r="I68" s="532"/>
      <c r="J68" s="1291" t="s">
        <v>16</v>
      </c>
      <c r="K68" s="1292"/>
      <c r="L68" s="1292"/>
      <c r="M68" s="1292"/>
      <c r="N68" s="1292"/>
      <c r="O68" s="537"/>
      <c r="P68" s="1299"/>
      <c r="Q68" s="1299"/>
      <c r="R68" s="1299"/>
      <c r="S68" s="1299"/>
      <c r="T68" s="1299"/>
      <c r="U68" s="1299"/>
      <c r="V68" s="1299"/>
      <c r="W68" s="1299"/>
      <c r="X68" s="1299"/>
      <c r="Y68" s="1299"/>
      <c r="Z68" s="1299"/>
      <c r="AA68" s="1299"/>
      <c r="AB68" s="1299"/>
      <c r="AC68" s="1299"/>
      <c r="AD68" s="1299"/>
      <c r="AE68" s="1299"/>
      <c r="AF68" s="1299"/>
      <c r="AG68" s="1299"/>
      <c r="AH68" s="1299"/>
      <c r="AI68" s="1299"/>
      <c r="AJ68" s="1299"/>
      <c r="AK68" s="1299"/>
      <c r="AL68" s="1299"/>
      <c r="AM68" s="1299"/>
      <c r="AN68" s="1299"/>
      <c r="AO68" s="526"/>
      <c r="AP68" s="526"/>
      <c r="AQ68" s="526"/>
      <c r="AS68" s="507"/>
      <c r="AT68" s="511"/>
      <c r="AU68" s="511"/>
      <c r="AV68" s="511"/>
      <c r="AW68" s="508"/>
      <c r="AX68" s="508"/>
      <c r="AY68" s="508"/>
      <c r="AZ68" s="508"/>
      <c r="BA68" s="508"/>
      <c r="BB68" s="1270" t="s">
        <v>16</v>
      </c>
      <c r="BC68" s="1271"/>
      <c r="BD68" s="1271"/>
      <c r="BE68" s="1271"/>
      <c r="BF68" s="1271"/>
      <c r="BG68" s="513"/>
      <c r="BH68" s="1272" t="s">
        <v>377</v>
      </c>
      <c r="BI68" s="1272"/>
      <c r="BJ68" s="1272"/>
      <c r="BK68" s="1272"/>
      <c r="BL68" s="1272"/>
      <c r="BM68" s="1272"/>
      <c r="BN68" s="1272"/>
      <c r="BO68" s="1272"/>
      <c r="BP68" s="1272"/>
      <c r="BQ68" s="1272"/>
      <c r="BR68" s="1272"/>
      <c r="BS68" s="1272"/>
      <c r="BT68" s="1272"/>
      <c r="BU68" s="1272"/>
      <c r="BV68" s="1272"/>
      <c r="BW68" s="1272"/>
      <c r="BX68" s="1272"/>
      <c r="BY68" s="1272"/>
      <c r="BZ68" s="1272"/>
      <c r="CA68" s="1272"/>
      <c r="CB68" s="1272"/>
      <c r="CC68" s="1273"/>
      <c r="CD68" s="1274"/>
      <c r="CE68" s="1274"/>
      <c r="CF68" s="1274"/>
      <c r="CG68" s="507"/>
      <c r="CH68" s="507"/>
      <c r="CI68" s="507"/>
    </row>
    <row r="69" spans="1:87" s="484" customFormat="1" ht="27.75" customHeight="1">
      <c r="B69" s="527"/>
      <c r="D69" s="538"/>
      <c r="E69" s="538"/>
      <c r="F69" s="539"/>
      <c r="G69" s="539"/>
      <c r="P69" s="1300"/>
      <c r="Q69" s="1301"/>
      <c r="R69" s="1301"/>
      <c r="S69" s="1301"/>
      <c r="T69" s="1301"/>
      <c r="U69" s="1301"/>
      <c r="V69" s="1301"/>
      <c r="W69" s="1301"/>
      <c r="X69" s="1301"/>
      <c r="Y69" s="1301"/>
      <c r="Z69" s="1301"/>
      <c r="AA69" s="1301"/>
      <c r="AB69" s="1301"/>
      <c r="AC69" s="1301"/>
      <c r="AD69" s="1301"/>
      <c r="AE69" s="1301"/>
      <c r="AF69" s="1301"/>
      <c r="AG69" s="1301"/>
      <c r="AH69" s="1301"/>
      <c r="AI69" s="1301"/>
      <c r="AJ69" s="1301"/>
      <c r="AK69" s="540"/>
      <c r="AL69" s="540"/>
      <c r="AM69" s="540"/>
      <c r="AN69" s="540"/>
      <c r="AR69" s="535"/>
      <c r="AS69" s="485"/>
      <c r="AT69" s="511"/>
      <c r="AU69" s="485"/>
      <c r="AV69" s="523"/>
      <c r="AW69" s="523"/>
      <c r="AX69" s="524"/>
      <c r="AY69" s="524"/>
      <c r="AZ69" s="485"/>
      <c r="BA69" s="485"/>
      <c r="BB69" s="485"/>
      <c r="BC69" s="485"/>
      <c r="BD69" s="485"/>
      <c r="BE69" s="485"/>
      <c r="BF69" s="485"/>
      <c r="BG69" s="485"/>
      <c r="BH69" s="1263"/>
      <c r="BI69" s="1264"/>
      <c r="BJ69" s="1264"/>
      <c r="BK69" s="1264"/>
      <c r="BL69" s="1264"/>
      <c r="BM69" s="1264"/>
      <c r="BN69" s="1264"/>
      <c r="BO69" s="1264"/>
      <c r="BP69" s="1264"/>
      <c r="BQ69" s="1264"/>
      <c r="BR69" s="1264"/>
      <c r="BS69" s="1264"/>
      <c r="BT69" s="1264"/>
      <c r="BU69" s="1264"/>
      <c r="BV69" s="1264"/>
      <c r="BW69" s="1264"/>
      <c r="BX69" s="1264"/>
      <c r="BY69" s="1264"/>
      <c r="BZ69" s="1264"/>
      <c r="CA69" s="1264"/>
      <c r="CB69" s="1264"/>
      <c r="CC69" s="485"/>
      <c r="CD69" s="485"/>
      <c r="CE69" s="485"/>
      <c r="CF69" s="485"/>
      <c r="CG69" s="485"/>
      <c r="CH69" s="485"/>
      <c r="CI69" s="485"/>
    </row>
    <row r="70" spans="1:87" s="484" customFormat="1" ht="18" customHeight="1">
      <c r="D70" s="538"/>
      <c r="E70" s="538"/>
      <c r="F70" s="539"/>
      <c r="G70" s="539"/>
      <c r="AL70" s="1302"/>
      <c r="AM70" s="1302"/>
      <c r="AN70" s="1302"/>
      <c r="AO70" s="1302"/>
      <c r="AP70" s="1302"/>
      <c r="AQ70" s="1302"/>
      <c r="AR70" s="535"/>
      <c r="AS70" s="485"/>
      <c r="AT70" s="485"/>
      <c r="AU70" s="485"/>
      <c r="AV70" s="523"/>
      <c r="AW70" s="523"/>
      <c r="AX70" s="524"/>
      <c r="AY70" s="524"/>
      <c r="AZ70" s="485"/>
      <c r="BA70" s="485"/>
      <c r="BB70" s="485"/>
      <c r="BC70" s="485"/>
      <c r="BD70" s="485"/>
      <c r="BE70" s="485"/>
      <c r="BF70" s="485"/>
      <c r="BG70" s="485"/>
      <c r="BH70" s="485"/>
      <c r="BI70" s="485"/>
      <c r="BJ70" s="485"/>
      <c r="BK70" s="485"/>
      <c r="BL70" s="485"/>
      <c r="BM70" s="485"/>
      <c r="BN70" s="485"/>
      <c r="BO70" s="485"/>
      <c r="BP70" s="485"/>
      <c r="BQ70" s="485"/>
      <c r="BR70" s="485"/>
      <c r="BS70" s="485"/>
      <c r="BT70" s="485"/>
      <c r="BU70" s="485"/>
      <c r="BV70" s="485"/>
      <c r="BW70" s="485"/>
      <c r="BX70" s="485"/>
      <c r="BY70" s="485"/>
      <c r="BZ70" s="485"/>
      <c r="CA70" s="485"/>
      <c r="CB70" s="485"/>
      <c r="CC70" s="485"/>
      <c r="CD70" s="1265"/>
      <c r="CE70" s="1265"/>
      <c r="CF70" s="1265"/>
      <c r="CG70" s="1265"/>
      <c r="CH70" s="1265"/>
      <c r="CI70" s="1265"/>
    </row>
  </sheetData>
  <sheetProtection algorithmName="SHA-512" hashValue="7KcOvoHazjPRP5QQpsFIzF+pzjmrvzG3QK+/FtbS1bMTP+peAAzpDnK3RmVJ91jtvd/ZPx+BCFADV3fzGSxH9A==" saltValue="D4QDVY9mO11EqokyLF+j0w==" spinCount="100000" sheet="1" objects="1" scenarios="1" selectLockedCells="1"/>
  <mergeCells count="55">
    <mergeCell ref="P69:AJ69"/>
    <mergeCell ref="P68:AN68"/>
    <mergeCell ref="AL70:AQ70"/>
    <mergeCell ref="A6:AQ8"/>
    <mergeCell ref="A1:AD1"/>
    <mergeCell ref="AE1:AQ1"/>
    <mergeCell ref="AF3:AI3"/>
    <mergeCell ref="AK3:AL3"/>
    <mergeCell ref="AN3:AO3"/>
    <mergeCell ref="A9:AQ9"/>
    <mergeCell ref="C12:AQ12"/>
    <mergeCell ref="AE59:AH59"/>
    <mergeCell ref="AJ59:AK59"/>
    <mergeCell ref="AM59:AN59"/>
    <mergeCell ref="J61:O61"/>
    <mergeCell ref="J62:N62"/>
    <mergeCell ref="J68:N68"/>
    <mergeCell ref="A57:AQ57"/>
    <mergeCell ref="P61:AN61"/>
    <mergeCell ref="P62:AN62"/>
    <mergeCell ref="P64:AN64"/>
    <mergeCell ref="P67:AN67"/>
    <mergeCell ref="D65:I65"/>
    <mergeCell ref="J65:N65"/>
    <mergeCell ref="J67:N67"/>
    <mergeCell ref="P65:AN65"/>
    <mergeCell ref="AS1:BV1"/>
    <mergeCell ref="BW1:CI1"/>
    <mergeCell ref="BX3:CA3"/>
    <mergeCell ref="CC3:CD3"/>
    <mergeCell ref="CF3:CG3"/>
    <mergeCell ref="AS6:CI8"/>
    <mergeCell ref="AS9:CI9"/>
    <mergeCell ref="AU12:CI12"/>
    <mergeCell ref="AS57:CI57"/>
    <mergeCell ref="AV65:BA65"/>
    <mergeCell ref="BB65:BF65"/>
    <mergeCell ref="BH65:CB65"/>
    <mergeCell ref="CC65:CF65"/>
    <mergeCell ref="BW59:BZ59"/>
    <mergeCell ref="CB59:CC59"/>
    <mergeCell ref="CE59:CF59"/>
    <mergeCell ref="BB61:BG61"/>
    <mergeCell ref="CC61:CF61"/>
    <mergeCell ref="BB67:BF67"/>
    <mergeCell ref="BB68:BF68"/>
    <mergeCell ref="BH68:CB68"/>
    <mergeCell ref="CC68:CF68"/>
    <mergeCell ref="BB62:BF62"/>
    <mergeCell ref="CC62:CF62"/>
    <mergeCell ref="BH69:CB69"/>
    <mergeCell ref="CD70:CI70"/>
    <mergeCell ref="BH61:CB61"/>
    <mergeCell ref="BH64:CB64"/>
    <mergeCell ref="BH67:CB67"/>
  </mergeCells>
  <phoneticPr fontId="25"/>
  <conditionalFormatting sqref="AE59 AJ59 AM59">
    <cfRule type="containsBlanks" dxfId="11" priority="13">
      <formula>LEN(TRIM(AE59))=0</formula>
    </cfRule>
  </conditionalFormatting>
  <conditionalFormatting sqref="AO61:AR68 A61:A68 C61:O68 B62:B69">
    <cfRule type="expression" dxfId="10" priority="14">
      <formula>CELL("protect",A61)=0</formula>
    </cfRule>
  </conditionalFormatting>
  <conditionalFormatting sqref="A1:AD1">
    <cfRule type="expression" dxfId="9" priority="15">
      <formula>CELL("protect",A1)=0</formula>
    </cfRule>
  </conditionalFormatting>
  <conditionalFormatting sqref="A5">
    <cfRule type="expression" dxfId="8" priority="16">
      <formula>CELL("protect",A5)=0</formula>
    </cfRule>
  </conditionalFormatting>
  <conditionalFormatting sqref="AE1:AQ1">
    <cfRule type="expression" dxfId="7" priority="18">
      <formula>CELL("protect",AE1)=0</formula>
    </cfRule>
  </conditionalFormatting>
  <conditionalFormatting sqref="AE1:AQ1">
    <cfRule type="expression" dxfId="6" priority="19">
      <formula>CELL("protect",AE1)=0</formula>
    </cfRule>
  </conditionalFormatting>
  <conditionalFormatting sqref="A5">
    <cfRule type="expression" dxfId="5" priority="21">
      <formula>CELL("protect",A5)=0</formula>
    </cfRule>
  </conditionalFormatting>
  <conditionalFormatting sqref="AE2:AR2">
    <cfRule type="expression" dxfId="4" priority="23">
      <formula>CELL("protect",AE2)=0</formula>
    </cfRule>
  </conditionalFormatting>
  <conditionalFormatting sqref="A2:AQ2">
    <cfRule type="expression" dxfId="3" priority="24">
      <formula>CELL("protect",A2)=0</formula>
    </cfRule>
  </conditionalFormatting>
  <conditionalFormatting sqref="BH64:CB68">
    <cfRule type="expression" dxfId="2" priority="1">
      <formula>CELL("protect",BH64)=0</formula>
    </cfRule>
  </conditionalFormatting>
  <conditionalFormatting sqref="BH64:CB68">
    <cfRule type="expression" dxfId="1" priority="2">
      <formula>CELL("protect",BH64)=0</formula>
    </cfRule>
  </conditionalFormatting>
  <dataValidations count="3">
    <dataValidation type="whole" imeMode="off" allowBlank="1" showInputMessage="1" showErrorMessage="1" sqref="AE59:AH59" xr:uid="{D8312E09-6475-4FB0-9B1A-0262DFE1DC38}">
      <formula1>2020</formula1>
      <formula2>2100</formula2>
    </dataValidation>
    <dataValidation type="whole" imeMode="off" allowBlank="1" showInputMessage="1" showErrorMessage="1" sqref="AJ59:AK59" xr:uid="{59B73E74-DAC8-4B7D-B485-64B9360A5CC8}">
      <formula1>1</formula1>
      <formula2>12</formula2>
    </dataValidation>
    <dataValidation type="whole" imeMode="off" allowBlank="1" showInputMessage="1" showErrorMessage="1" sqref="AM59:AN59" xr:uid="{088C205C-0FB3-4664-A691-EF6970BB31F7}">
      <formula1>1</formula1>
      <formula2>31</formula2>
    </dataValidation>
  </dataValidations>
  <printOptions horizontalCentered="1"/>
  <pageMargins left="0.62992125984251968" right="0.62992125984251968" top="0.39370078740157483" bottom="0.39370078740157483" header="0" footer="0"/>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88</vt:i4>
      </vt:variant>
    </vt:vector>
  </HeadingPairs>
  <TitlesOfParts>
    <vt:vector size="97" baseType="lpstr">
      <vt:lpstr>目次</vt:lpstr>
      <vt:lpstr>様式第1_ZEH+_交付申請書</vt:lpstr>
      <vt:lpstr>3-2_ZEH+_交付申請額算出表</vt:lpstr>
      <vt:lpstr>3-2_ZEH+_別紙1蓄電ｼｽﾃﾑ明細</vt:lpstr>
      <vt:lpstr>3-2_ZEH+_別紙2V2H充電設備明細</vt:lpstr>
      <vt:lpstr>3-2_ZEH+_別紙3太陽熱利用温水ｼｽﾃﾑ明細</vt:lpstr>
      <vt:lpstr>3-3_ZEH+リース料金計算書</vt:lpstr>
      <vt:lpstr>3-4_ZEH+_誓約書</vt:lpstr>
      <vt:lpstr>3-5_ZEH+_ﾁｪｯｸﾘｽﾄ </vt:lpstr>
      <vt:lpstr>'3-3_ZEH+リース料金計算書'!A_設備金額</vt:lpstr>
      <vt:lpstr>'3-3_ZEH+リース料金計算書'!B_申請予定額</vt:lpstr>
      <vt:lpstr>'3-3_ZEH+リース料金計算書'!C_補助後金額_補助あり</vt:lpstr>
      <vt:lpstr>'3-3_ZEH+リース料金計算書'!C_補助後金額_補助なし</vt:lpstr>
      <vt:lpstr>'3-3_ZEH+リース料金計算書'!D_保険料_補助あり</vt:lpstr>
      <vt:lpstr>'3-3_ZEH+リース料金計算書'!D_保険料_補助なし</vt:lpstr>
      <vt:lpstr>'3-3_ZEH+リース料金計算書'!E_元本_補助あり</vt:lpstr>
      <vt:lpstr>'3-3_ZEH+リース料金計算書'!E_元本_補助なし</vt:lpstr>
      <vt:lpstr>'3-3_ZEH+リース料金計算書'!F_金利</vt:lpstr>
      <vt:lpstr>'3-3_ZEH+リース料金計算書'!G_金利額</vt:lpstr>
      <vt:lpstr>'3-2_ZEH+_別紙1蓄電ｼｽﾃﾑ明細'!PCSタイプ</vt:lpstr>
      <vt:lpstr>'3-2_ZEH+_別紙1蓄電ｼｽﾃﾑ明細'!PCS定格出力</vt:lpstr>
      <vt:lpstr>Def!PCS定格出力_補助金</vt:lpstr>
      <vt:lpstr>'3-2_ZEH+_交付申請額算出表'!Print_Area</vt:lpstr>
      <vt:lpstr>'3-2_ZEH+_別紙1蓄電ｼｽﾃﾑ明細'!Print_Area</vt:lpstr>
      <vt:lpstr>'3-2_ZEH+_別紙2V2H充電設備明細'!Print_Area</vt:lpstr>
      <vt:lpstr>'3-2_ZEH+_別紙3太陽熱利用温水ｼｽﾃﾑ明細'!Print_Area</vt:lpstr>
      <vt:lpstr>'3-3_ZEH+リース料金計算書'!Print_Area</vt:lpstr>
      <vt:lpstr>'3-4_ZEH+_誓約書'!Print_Area</vt:lpstr>
      <vt:lpstr>'3-5_ZEH+_ﾁｪｯｸﾘｽﾄ '!Print_Area</vt:lpstr>
      <vt:lpstr>'様式第1_ZEH+_交付申請書'!Print_Area</vt:lpstr>
      <vt:lpstr>Def!V2H補助額上限</vt:lpstr>
      <vt:lpstr>'3-2_ZEH+_別紙2V2H充電設備明細'!V2H補助金申請額</vt:lpstr>
      <vt:lpstr>'3-2_ZEH+_別紙1蓄電ｼｽﾃﾑ明細'!パッケージ型番</vt:lpstr>
      <vt:lpstr>'3-2_ZEH+_別紙3太陽熱利用温水ｼｽﾃﾑ明細'!パネル総面積</vt:lpstr>
      <vt:lpstr>Def!戸建住宅補助金申請額</vt:lpstr>
      <vt:lpstr>'3-2_ZEH+_別紙1蓄電ｼｽﾃﾑ明細'!工事費</vt:lpstr>
      <vt:lpstr>'3-2_ZEH+_別紙1蓄電ｼｽﾃﾑ明細'!合計_蓄電補助金申請額</vt:lpstr>
      <vt:lpstr>'3-2_ZEH+_別紙1蓄電ｼｽﾃﾑ明細'!算出業者名</vt:lpstr>
      <vt:lpstr>'3-2_ZEH+_別紙1蓄電ｼｽﾃﾑ明細'!初期実効容量</vt:lpstr>
      <vt:lpstr>'3-2_ZEH+_別紙1蓄電ｼｽﾃﾑ明細'!初期実効容量合計</vt:lpstr>
      <vt:lpstr>'3-2_ZEH+_別紙1蓄電ｼｽﾃﾑ明細'!初期実効容量合計金額</vt:lpstr>
      <vt:lpstr>'3-2_ZEH+_別紙1蓄電ｼｽﾃﾑ明細'!上限額</vt:lpstr>
      <vt:lpstr>'様式第1_ZEH+_交付申請書'!申請1_ZIP1</vt:lpstr>
      <vt:lpstr>'様式第1_ZEH+_交付申請書'!申請1_ZIP2</vt:lpstr>
      <vt:lpstr>'様式第1_ZEH+_交付申請書'!申請1_住所</vt:lpstr>
      <vt:lpstr>'様式第1_ZEH+_交付申請書'!申請1_生月</vt:lpstr>
      <vt:lpstr>'様式第1_ZEH+_交付申請書'!申請1_生日</vt:lpstr>
      <vt:lpstr>'様式第1_ZEH+_交付申請書'!申請1_生年</vt:lpstr>
      <vt:lpstr>'様式第1_ZEH+_交付申請書'!申請1_生年元号</vt:lpstr>
      <vt:lpstr>'3-4_ZEH+_誓約書'!申請1_代表者</vt:lpstr>
      <vt:lpstr>'様式第1_ZEH+_交付申請書'!申請1_代表者</vt:lpstr>
      <vt:lpstr>'3-4_ZEH+_誓約書'!申請1_名称</vt:lpstr>
      <vt:lpstr>'様式第1_ZEH+_交付申請書'!申請1_名称</vt:lpstr>
      <vt:lpstr>'様式第1_ZEH+_交付申請書'!申請2_ZIP1</vt:lpstr>
      <vt:lpstr>'様式第1_ZEH+_交付申請書'!申請2_ZIP2</vt:lpstr>
      <vt:lpstr>'様式第1_ZEH+_交付申請書'!申請2_住所</vt:lpstr>
      <vt:lpstr>'3-4_ZEH+_誓約書'!申請2_代表者</vt:lpstr>
      <vt:lpstr>'様式第1_ZEH+_交付申請書'!申請2_名称</vt:lpstr>
      <vt:lpstr>'様式第1_ZEH+_交付申請書'!申請月</vt:lpstr>
      <vt:lpstr>'様式第1_ZEH+_交付申請書'!申請日</vt:lpstr>
      <vt:lpstr>'様式第1_ZEH+_交付申請書'!申請年</vt:lpstr>
      <vt:lpstr>'3-4_ZEH+_誓約書'!誓約月</vt:lpstr>
      <vt:lpstr>'3-4_ZEH+_誓約書'!誓約日</vt:lpstr>
      <vt:lpstr>'3-4_ZEH+_誓約書'!誓約年</vt:lpstr>
      <vt:lpstr>'3-2_ZEH+_別紙1蓄電ｼｽﾃﾑ明細'!設備メーカー</vt:lpstr>
      <vt:lpstr>'3-2_ZEH+_別紙2V2H充電設備明細'!設備メーカー</vt:lpstr>
      <vt:lpstr>'3-2_ZEH+_別紙3太陽熱利用温水ｼｽﾃﾑ明細'!設備メーカー</vt:lpstr>
      <vt:lpstr>'3-2_ZEH+_別紙2V2H充電設備明細'!設備型式</vt:lpstr>
      <vt:lpstr>'3-2_ZEH+_別紙1蓄電ｼｽﾃﾑ明細'!設備工事費</vt:lpstr>
      <vt:lpstr>'3-2_ZEH+_別紙1蓄電ｼｽﾃﾑ明細'!設備費</vt:lpstr>
      <vt:lpstr>'3-2_ZEH+_別紙3太陽熱利用温水ｼｽﾃﾑ明細'!太陽熱補助金申請額</vt:lpstr>
      <vt:lpstr>'様式第1_ZEH+_交付申請書'!代行_ZIP1</vt:lpstr>
      <vt:lpstr>'様式第1_ZEH+_交付申請書'!代行_ZIP2</vt:lpstr>
      <vt:lpstr>'様式第1_ZEH+_交付申請書'!代行_住所</vt:lpstr>
      <vt:lpstr>'3-4_ZEH+_誓約書'!代行_代表者</vt:lpstr>
      <vt:lpstr>'様式第1_ZEH+_交付申請書'!代行_代表者</vt:lpstr>
      <vt:lpstr>'3-4_ZEH+_誓約書'!代行_名称</vt:lpstr>
      <vt:lpstr>'様式第1_ZEH+_交付申請書'!代行_名称</vt:lpstr>
      <vt:lpstr>'3-2_ZEH+_別紙1蓄電ｼｽﾃﾑ明細'!蓄電合計金額</vt:lpstr>
      <vt:lpstr>'3-2_ZEH+_別紙1蓄電ｼｽﾃﾑ明細'!蓄電補助金申請額</vt:lpstr>
      <vt:lpstr>'3-2_ZEH+_別紙1蓄電ｼｽﾃﾑ明細'!蓄電容量</vt:lpstr>
      <vt:lpstr>Def!蓄電容量_補助金</vt:lpstr>
      <vt:lpstr>'3-2_ZEH+_別紙2V2H充電設備明細'!導入価格</vt:lpstr>
      <vt:lpstr>'3-2_ZEH+_別紙1蓄電ｼｽﾃﾑ明細'!導入台数</vt:lpstr>
      <vt:lpstr>'3-2_ZEH+_別紙3太陽熱利用温水ｼｽﾃﾑ明細'!認証番号</vt:lpstr>
      <vt:lpstr>'3-2_ZEH+_交付申請額算出表'!燃料電池導入有無</vt:lpstr>
      <vt:lpstr>Def!燃料電池補助金</vt:lpstr>
      <vt:lpstr>'3-2_ZEH+_別紙2V2H充電設備明細'!補助額上限</vt:lpstr>
      <vt:lpstr>Def!補助額上限額</vt:lpstr>
      <vt:lpstr>'3-2_ZEH+_交付申請額算出表'!補助金交付申請額</vt:lpstr>
      <vt:lpstr>'3-2_ZEH+_別紙1蓄電ｼｽﾃﾑ明細'!補助金合計申請額</vt:lpstr>
      <vt:lpstr>'3-2_ZEH+_別紙1蓄電ｼｽﾃﾑ明細'!補助金算出額</vt:lpstr>
      <vt:lpstr>'3-2_ZEH+_別紙1蓄電ｼｽﾃﾑ明細'!補助金上限</vt:lpstr>
      <vt:lpstr>'3-2_ZEH+_別紙1蓄電ｼｽﾃﾑ明細'!補助事業名称</vt:lpstr>
      <vt:lpstr>'様式第1_ZEH+_交付申請書'!補助事業名称</vt:lpstr>
      <vt:lpstr>'3-2_ZEH+_別紙1蓄電ｼｽﾃﾑ明細'!補助対象div3</vt:lpstr>
      <vt:lpstr>'3-2_ZEH+_別紙2V2H充電設備明細'!補助費用div2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令和４年度ZEH申請書</dc:title>
  <dc:creator>K.Kamada</dc:creator>
  <cp:lastModifiedBy>Kazuo Kamada</cp:lastModifiedBy>
  <cp:lastPrinted>2022-05-12T02:37:47Z</cp:lastPrinted>
  <dcterms:created xsi:type="dcterms:W3CDTF">2022-04-12T11:47:41Z</dcterms:created>
  <dcterms:modified xsi:type="dcterms:W3CDTF">2022-09-01T04:41:45Z</dcterms:modified>
</cp:coreProperties>
</file>