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10\share\08 環境インフラ業務部\【先端低炭素】\18_ＨＰ掲載\◆ＨＰ作成（要領等追加書類）\"/>
    </mc:Choice>
  </mc:AlternateContent>
  <xr:revisionPtr revIDLastSave="0" documentId="13_ncr:1_{A6E5C202-DCD0-415B-B4CF-CEAAE5B0CA4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ワークシート（固定）" sheetId="5" r:id="rId1"/>
    <sheet name="ワークシート（変動）" sheetId="8" r:id="rId2"/>
    <sheet name="ワークシート（ハイブリッド）" sheetId="9" r:id="rId3"/>
    <sheet name="余白" sheetId="4" r:id="rId4"/>
  </sheets>
  <calcPr calcId="181029"/>
</workbook>
</file>

<file path=xl/calcChain.xml><?xml version="1.0" encoding="utf-8"?>
<calcChain xmlns="http://schemas.openxmlformats.org/spreadsheetml/2006/main">
  <c r="X196" i="9" l="1"/>
  <c r="M196" i="9"/>
  <c r="S195" i="9"/>
  <c r="S194" i="9"/>
  <c r="S193" i="9"/>
  <c r="S192" i="9"/>
  <c r="S191" i="9"/>
  <c r="S190" i="9"/>
  <c r="S189" i="9"/>
  <c r="S188" i="9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S157" i="9"/>
  <c r="S156" i="9"/>
  <c r="S155" i="9"/>
  <c r="S154" i="9"/>
  <c r="S153" i="9"/>
  <c r="S152" i="9"/>
  <c r="S151" i="9"/>
  <c r="S150" i="9"/>
  <c r="S149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D49" i="9"/>
  <c r="D50" i="9" s="1"/>
  <c r="D47" i="9"/>
  <c r="D42" i="9"/>
  <c r="D28" i="9"/>
  <c r="S76" i="9" s="1"/>
  <c r="W17" i="9"/>
  <c r="W18" i="9" s="1"/>
  <c r="W19" i="9" s="1"/>
  <c r="W20" i="9" s="1"/>
  <c r="W21" i="9" s="1"/>
  <c r="W22" i="9" s="1"/>
  <c r="W23" i="9" s="1"/>
  <c r="W24" i="9" s="1"/>
  <c r="W25" i="9" s="1"/>
  <c r="W26" i="9" s="1"/>
  <c r="W27" i="9" s="1"/>
  <c r="W28" i="9" s="1"/>
  <c r="W29" i="9" s="1"/>
  <c r="W30" i="9" s="1"/>
  <c r="W31" i="9" s="1"/>
  <c r="W32" i="9" s="1"/>
  <c r="W33" i="9" s="1"/>
  <c r="W34" i="9" s="1"/>
  <c r="W35" i="9" s="1"/>
  <c r="W36" i="9" s="1"/>
  <c r="W37" i="9" s="1"/>
  <c r="W38" i="9" s="1"/>
  <c r="W39" i="9" s="1"/>
  <c r="W40" i="9" s="1"/>
  <c r="W41" i="9" s="1"/>
  <c r="W42" i="9" s="1"/>
  <c r="W43" i="9" s="1"/>
  <c r="W44" i="9" s="1"/>
  <c r="W45" i="9" s="1"/>
  <c r="W46" i="9" s="1"/>
  <c r="W47" i="9" s="1"/>
  <c r="W48" i="9" s="1"/>
  <c r="W49" i="9" s="1"/>
  <c r="W50" i="9" s="1"/>
  <c r="W51" i="9" s="1"/>
  <c r="W52" i="9" s="1"/>
  <c r="W53" i="9" s="1"/>
  <c r="W54" i="9" s="1"/>
  <c r="W55" i="9" s="1"/>
  <c r="W56" i="9" s="1"/>
  <c r="W57" i="9" s="1"/>
  <c r="W58" i="9" s="1"/>
  <c r="W59" i="9" s="1"/>
  <c r="W60" i="9" s="1"/>
  <c r="W61" i="9" s="1"/>
  <c r="W62" i="9" s="1"/>
  <c r="W63" i="9" s="1"/>
  <c r="W64" i="9" s="1"/>
  <c r="W65" i="9" s="1"/>
  <c r="W66" i="9" s="1"/>
  <c r="W67" i="9" s="1"/>
  <c r="W68" i="9" s="1"/>
  <c r="W69" i="9" s="1"/>
  <c r="W70" i="9" s="1"/>
  <c r="W71" i="9" s="1"/>
  <c r="W72" i="9" s="1"/>
  <c r="W73" i="9" s="1"/>
  <c r="W74" i="9" s="1"/>
  <c r="W75" i="9" s="1"/>
  <c r="W76" i="9" s="1"/>
  <c r="W77" i="9" s="1"/>
  <c r="W78" i="9" s="1"/>
  <c r="W79" i="9" s="1"/>
  <c r="W80" i="9" s="1"/>
  <c r="W81" i="9" s="1"/>
  <c r="W82" i="9" s="1"/>
  <c r="W83" i="9" s="1"/>
  <c r="W84" i="9" s="1"/>
  <c r="W85" i="9" s="1"/>
  <c r="W86" i="9" s="1"/>
  <c r="W87" i="9" s="1"/>
  <c r="W88" i="9" s="1"/>
  <c r="W89" i="9" s="1"/>
  <c r="W90" i="9" s="1"/>
  <c r="W91" i="9" s="1"/>
  <c r="W92" i="9" s="1"/>
  <c r="W93" i="9" s="1"/>
  <c r="W94" i="9" s="1"/>
  <c r="W95" i="9" s="1"/>
  <c r="W96" i="9" s="1"/>
  <c r="W97" i="9" s="1"/>
  <c r="W98" i="9" s="1"/>
  <c r="W99" i="9" s="1"/>
  <c r="W100" i="9" s="1"/>
  <c r="W101" i="9" s="1"/>
  <c r="W102" i="9" s="1"/>
  <c r="W103" i="9" s="1"/>
  <c r="W104" i="9" s="1"/>
  <c r="W105" i="9" s="1"/>
  <c r="W106" i="9" s="1"/>
  <c r="W107" i="9" s="1"/>
  <c r="W108" i="9" s="1"/>
  <c r="W109" i="9" s="1"/>
  <c r="W110" i="9" s="1"/>
  <c r="W111" i="9" s="1"/>
  <c r="W112" i="9" s="1"/>
  <c r="W113" i="9" s="1"/>
  <c r="W114" i="9" s="1"/>
  <c r="W115" i="9" s="1"/>
  <c r="W116" i="9" s="1"/>
  <c r="W117" i="9" s="1"/>
  <c r="W118" i="9" s="1"/>
  <c r="W119" i="9" s="1"/>
  <c r="W120" i="9" s="1"/>
  <c r="W121" i="9" s="1"/>
  <c r="W122" i="9" s="1"/>
  <c r="W123" i="9" s="1"/>
  <c r="W124" i="9" s="1"/>
  <c r="W125" i="9" s="1"/>
  <c r="W126" i="9" s="1"/>
  <c r="W127" i="9" s="1"/>
  <c r="W128" i="9" s="1"/>
  <c r="W129" i="9" s="1"/>
  <c r="W130" i="9" s="1"/>
  <c r="W131" i="9" s="1"/>
  <c r="W132" i="9" s="1"/>
  <c r="W133" i="9" s="1"/>
  <c r="W134" i="9" s="1"/>
  <c r="W135" i="9" s="1"/>
  <c r="W136" i="9" s="1"/>
  <c r="W137" i="9" s="1"/>
  <c r="W138" i="9" s="1"/>
  <c r="W139" i="9" s="1"/>
  <c r="W140" i="9" s="1"/>
  <c r="W141" i="9" s="1"/>
  <c r="W142" i="9" s="1"/>
  <c r="W143" i="9" s="1"/>
  <c r="W144" i="9" s="1"/>
  <c r="W145" i="9" s="1"/>
  <c r="W146" i="9" s="1"/>
  <c r="W147" i="9" s="1"/>
  <c r="W148" i="9" s="1"/>
  <c r="W149" i="9" s="1"/>
  <c r="W150" i="9" s="1"/>
  <c r="W151" i="9" s="1"/>
  <c r="W152" i="9" s="1"/>
  <c r="W153" i="9" s="1"/>
  <c r="W154" i="9" s="1"/>
  <c r="W155" i="9" s="1"/>
  <c r="W156" i="9" s="1"/>
  <c r="W157" i="9" s="1"/>
  <c r="W158" i="9" s="1"/>
  <c r="W159" i="9" s="1"/>
  <c r="W160" i="9" s="1"/>
  <c r="W161" i="9" s="1"/>
  <c r="W162" i="9" s="1"/>
  <c r="W163" i="9" s="1"/>
  <c r="W164" i="9" s="1"/>
  <c r="W165" i="9" s="1"/>
  <c r="W166" i="9" s="1"/>
  <c r="W167" i="9" s="1"/>
  <c r="W168" i="9" s="1"/>
  <c r="W169" i="9" s="1"/>
  <c r="W170" i="9" s="1"/>
  <c r="W171" i="9" s="1"/>
  <c r="W172" i="9" s="1"/>
  <c r="W173" i="9" s="1"/>
  <c r="W174" i="9" s="1"/>
  <c r="W175" i="9" s="1"/>
  <c r="W176" i="9" s="1"/>
  <c r="W177" i="9" s="1"/>
  <c r="W178" i="9" s="1"/>
  <c r="W179" i="9" s="1"/>
  <c r="W180" i="9" s="1"/>
  <c r="W181" i="9" s="1"/>
  <c r="W182" i="9" s="1"/>
  <c r="W183" i="9" s="1"/>
  <c r="W184" i="9" s="1"/>
  <c r="W185" i="9" s="1"/>
  <c r="W186" i="9" s="1"/>
  <c r="W187" i="9" s="1"/>
  <c r="W188" i="9" s="1"/>
  <c r="W189" i="9" s="1"/>
  <c r="W190" i="9" s="1"/>
  <c r="W191" i="9" s="1"/>
  <c r="W192" i="9" s="1"/>
  <c r="W193" i="9" s="1"/>
  <c r="W194" i="9" s="1"/>
  <c r="W195" i="9" s="1"/>
  <c r="K17" i="9"/>
  <c r="H17" i="9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146" i="9" s="1"/>
  <c r="H147" i="9" s="1"/>
  <c r="H148" i="9" s="1"/>
  <c r="H149" i="9" s="1"/>
  <c r="H150" i="9" s="1"/>
  <c r="H151" i="9" s="1"/>
  <c r="H152" i="9" s="1"/>
  <c r="H153" i="9" s="1"/>
  <c r="H154" i="9" s="1"/>
  <c r="H155" i="9" s="1"/>
  <c r="H156" i="9" s="1"/>
  <c r="H157" i="9" s="1"/>
  <c r="H158" i="9" s="1"/>
  <c r="H159" i="9" s="1"/>
  <c r="H160" i="9" s="1"/>
  <c r="H161" i="9" s="1"/>
  <c r="H162" i="9" s="1"/>
  <c r="H163" i="9" s="1"/>
  <c r="H164" i="9" s="1"/>
  <c r="H165" i="9" s="1"/>
  <c r="H166" i="9" s="1"/>
  <c r="H167" i="9" s="1"/>
  <c r="H168" i="9" s="1"/>
  <c r="H169" i="9" s="1"/>
  <c r="H170" i="9" s="1"/>
  <c r="H171" i="9" s="1"/>
  <c r="H172" i="9" s="1"/>
  <c r="H173" i="9" s="1"/>
  <c r="H174" i="9" s="1"/>
  <c r="H175" i="9" s="1"/>
  <c r="H176" i="9" s="1"/>
  <c r="H177" i="9" s="1"/>
  <c r="H178" i="9" s="1"/>
  <c r="H179" i="9" s="1"/>
  <c r="H180" i="9" s="1"/>
  <c r="H181" i="9" s="1"/>
  <c r="H182" i="9" s="1"/>
  <c r="H183" i="9" s="1"/>
  <c r="H184" i="9" s="1"/>
  <c r="H185" i="9" s="1"/>
  <c r="H186" i="9" s="1"/>
  <c r="H187" i="9" s="1"/>
  <c r="H188" i="9" s="1"/>
  <c r="H189" i="9" s="1"/>
  <c r="H190" i="9" s="1"/>
  <c r="H191" i="9" s="1"/>
  <c r="H192" i="9" s="1"/>
  <c r="H193" i="9" s="1"/>
  <c r="H194" i="9" s="1"/>
  <c r="H195" i="9" s="1"/>
  <c r="Q16" i="9"/>
  <c r="L16" i="9"/>
  <c r="Y10" i="9"/>
  <c r="D22" i="9" s="1"/>
  <c r="D10" i="9"/>
  <c r="D6" i="9"/>
  <c r="C44" i="5"/>
  <c r="H197" i="8"/>
  <c r="R196" i="8"/>
  <c r="Q196" i="8"/>
  <c r="L196" i="8"/>
  <c r="J196" i="8"/>
  <c r="C40" i="8"/>
  <c r="C41" i="8" s="1"/>
  <c r="C39" i="8"/>
  <c r="D48" i="8" s="1"/>
  <c r="C38" i="8"/>
  <c r="C23" i="8"/>
  <c r="C20" i="8"/>
  <c r="Q17" i="8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Q34" i="8" s="1"/>
  <c r="Q35" i="8" s="1"/>
  <c r="Q36" i="8" s="1"/>
  <c r="Q37" i="8" s="1"/>
  <c r="Q38" i="8" s="1"/>
  <c r="Q39" i="8" s="1"/>
  <c r="Q40" i="8" s="1"/>
  <c r="Q41" i="8" s="1"/>
  <c r="Q42" i="8" s="1"/>
  <c r="Q43" i="8" s="1"/>
  <c r="Q44" i="8" s="1"/>
  <c r="Q45" i="8" s="1"/>
  <c r="Q46" i="8" s="1"/>
  <c r="Q47" i="8" s="1"/>
  <c r="Q48" i="8" s="1"/>
  <c r="Q49" i="8" s="1"/>
  <c r="Q50" i="8" s="1"/>
  <c r="Q51" i="8" s="1"/>
  <c r="Q52" i="8" s="1"/>
  <c r="Q53" i="8" s="1"/>
  <c r="Q54" i="8" s="1"/>
  <c r="Q55" i="8" s="1"/>
  <c r="Q56" i="8" s="1"/>
  <c r="Q57" i="8" s="1"/>
  <c r="Q58" i="8" s="1"/>
  <c r="Q59" i="8" s="1"/>
  <c r="Q60" i="8" s="1"/>
  <c r="Q61" i="8" s="1"/>
  <c r="Q62" i="8" s="1"/>
  <c r="Q63" i="8" s="1"/>
  <c r="Q64" i="8" s="1"/>
  <c r="Q65" i="8" s="1"/>
  <c r="Q66" i="8" s="1"/>
  <c r="Q67" i="8" s="1"/>
  <c r="Q68" i="8" s="1"/>
  <c r="Q69" i="8" s="1"/>
  <c r="Q70" i="8" s="1"/>
  <c r="Q71" i="8" s="1"/>
  <c r="Q72" i="8" s="1"/>
  <c r="Q73" i="8" s="1"/>
  <c r="Q74" i="8" s="1"/>
  <c r="Q75" i="8" s="1"/>
  <c r="Q76" i="8" s="1"/>
  <c r="Q77" i="8" s="1"/>
  <c r="Q78" i="8" s="1"/>
  <c r="Q79" i="8" s="1"/>
  <c r="Q80" i="8" s="1"/>
  <c r="Q81" i="8" s="1"/>
  <c r="Q82" i="8" s="1"/>
  <c r="Q83" i="8" s="1"/>
  <c r="Q84" i="8" s="1"/>
  <c r="Q85" i="8" s="1"/>
  <c r="Q86" i="8" s="1"/>
  <c r="Q87" i="8" s="1"/>
  <c r="Q88" i="8" s="1"/>
  <c r="Q89" i="8" s="1"/>
  <c r="Q90" i="8" s="1"/>
  <c r="Q91" i="8" s="1"/>
  <c r="Q92" i="8" s="1"/>
  <c r="Q93" i="8" s="1"/>
  <c r="Q94" i="8" s="1"/>
  <c r="Q95" i="8" s="1"/>
  <c r="Q96" i="8" s="1"/>
  <c r="Q97" i="8" s="1"/>
  <c r="Q98" i="8" s="1"/>
  <c r="Q99" i="8" s="1"/>
  <c r="Q100" i="8" s="1"/>
  <c r="Q101" i="8" s="1"/>
  <c r="Q102" i="8" s="1"/>
  <c r="Q103" i="8" s="1"/>
  <c r="Q104" i="8" s="1"/>
  <c r="Q105" i="8" s="1"/>
  <c r="Q106" i="8" s="1"/>
  <c r="Q107" i="8" s="1"/>
  <c r="Q108" i="8" s="1"/>
  <c r="Q109" i="8" s="1"/>
  <c r="Q110" i="8" s="1"/>
  <c r="Q111" i="8" s="1"/>
  <c r="Q112" i="8" s="1"/>
  <c r="Q113" i="8" s="1"/>
  <c r="Q114" i="8" s="1"/>
  <c r="Q115" i="8" s="1"/>
  <c r="Q116" i="8" s="1"/>
  <c r="Q117" i="8" s="1"/>
  <c r="Q118" i="8" s="1"/>
  <c r="Q119" i="8" s="1"/>
  <c r="Q120" i="8" s="1"/>
  <c r="Q121" i="8" s="1"/>
  <c r="Q122" i="8" s="1"/>
  <c r="Q123" i="8" s="1"/>
  <c r="Q124" i="8" s="1"/>
  <c r="Q125" i="8" s="1"/>
  <c r="Q126" i="8" s="1"/>
  <c r="Q127" i="8" s="1"/>
  <c r="Q128" i="8" s="1"/>
  <c r="Q129" i="8" s="1"/>
  <c r="Q130" i="8" s="1"/>
  <c r="Q131" i="8" s="1"/>
  <c r="Q132" i="8" s="1"/>
  <c r="Q133" i="8" s="1"/>
  <c r="Q134" i="8" s="1"/>
  <c r="Q135" i="8" s="1"/>
  <c r="Q136" i="8" s="1"/>
  <c r="Q137" i="8" s="1"/>
  <c r="Q138" i="8" s="1"/>
  <c r="Q139" i="8" s="1"/>
  <c r="Q140" i="8" s="1"/>
  <c r="Q141" i="8" s="1"/>
  <c r="Q142" i="8" s="1"/>
  <c r="Q143" i="8" s="1"/>
  <c r="Q144" i="8" s="1"/>
  <c r="Q145" i="8" s="1"/>
  <c r="Q146" i="8" s="1"/>
  <c r="Q147" i="8" s="1"/>
  <c r="Q148" i="8" s="1"/>
  <c r="Q149" i="8" s="1"/>
  <c r="Q150" i="8" s="1"/>
  <c r="Q151" i="8" s="1"/>
  <c r="Q152" i="8" s="1"/>
  <c r="Q153" i="8" s="1"/>
  <c r="Q154" i="8" s="1"/>
  <c r="Q155" i="8" s="1"/>
  <c r="Q156" i="8" s="1"/>
  <c r="Q157" i="8" s="1"/>
  <c r="Q158" i="8" s="1"/>
  <c r="Q159" i="8" s="1"/>
  <c r="Q160" i="8" s="1"/>
  <c r="Q161" i="8" s="1"/>
  <c r="Q162" i="8" s="1"/>
  <c r="Q163" i="8" s="1"/>
  <c r="Q164" i="8" s="1"/>
  <c r="Q165" i="8" s="1"/>
  <c r="Q166" i="8" s="1"/>
  <c r="Q167" i="8" s="1"/>
  <c r="Q168" i="8" s="1"/>
  <c r="Q169" i="8" s="1"/>
  <c r="Q170" i="8" s="1"/>
  <c r="Q171" i="8" s="1"/>
  <c r="Q172" i="8" s="1"/>
  <c r="Q173" i="8" s="1"/>
  <c r="Q174" i="8" s="1"/>
  <c r="Q175" i="8" s="1"/>
  <c r="Q176" i="8" s="1"/>
  <c r="Q177" i="8" s="1"/>
  <c r="Q178" i="8" s="1"/>
  <c r="Q179" i="8" s="1"/>
  <c r="Q180" i="8" s="1"/>
  <c r="Q181" i="8" s="1"/>
  <c r="Q182" i="8" s="1"/>
  <c r="Q183" i="8" s="1"/>
  <c r="Q184" i="8" s="1"/>
  <c r="Q185" i="8" s="1"/>
  <c r="Q186" i="8" s="1"/>
  <c r="Q187" i="8" s="1"/>
  <c r="Q188" i="8" s="1"/>
  <c r="Q189" i="8" s="1"/>
  <c r="Q190" i="8" s="1"/>
  <c r="Q191" i="8" s="1"/>
  <c r="Q192" i="8" s="1"/>
  <c r="Q193" i="8" s="1"/>
  <c r="Q194" i="8" s="1"/>
  <c r="Q195" i="8" s="1"/>
  <c r="J17" i="8"/>
  <c r="J18" i="8" s="1"/>
  <c r="G17" i="8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 s="1"/>
  <c r="G138" i="8" s="1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 s="1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K16" i="8"/>
  <c r="N16" i="8" s="1"/>
  <c r="S11" i="8"/>
  <c r="C10" i="8"/>
  <c r="C9" i="8"/>
  <c r="D9" i="8" s="1"/>
  <c r="C6" i="8"/>
  <c r="S196" i="8" l="1"/>
  <c r="D57" i="8"/>
  <c r="D56" i="8"/>
  <c r="D55" i="8"/>
  <c r="D54" i="8"/>
  <c r="D53" i="8"/>
  <c r="D43" i="9"/>
  <c r="M16" i="9" s="1"/>
  <c r="S17" i="9"/>
  <c r="S24" i="9"/>
  <c r="D52" i="9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K196" i="9"/>
  <c r="W196" i="9"/>
  <c r="D48" i="9"/>
  <c r="S21" i="9"/>
  <c r="S22" i="9"/>
  <c r="S29" i="9"/>
  <c r="D9" i="9"/>
  <c r="E9" i="9" s="1"/>
  <c r="S16" i="9"/>
  <c r="S20" i="9"/>
  <c r="S39" i="9"/>
  <c r="T16" i="9"/>
  <c r="K18" i="9"/>
  <c r="S18" i="9"/>
  <c r="S19" i="9"/>
  <c r="S25" i="9"/>
  <c r="S26" i="9"/>
  <c r="S32" i="9"/>
  <c r="S37" i="9"/>
  <c r="S45" i="9"/>
  <c r="S47" i="9"/>
  <c r="S48" i="9"/>
  <c r="S51" i="9"/>
  <c r="S56" i="9"/>
  <c r="S61" i="9"/>
  <c r="S62" i="9"/>
  <c r="S67" i="9"/>
  <c r="S98" i="9"/>
  <c r="S95" i="9"/>
  <c r="S91" i="9"/>
  <c r="S87" i="9"/>
  <c r="S83" i="9"/>
  <c r="S79" i="9"/>
  <c r="S75" i="9"/>
  <c r="S71" i="9"/>
  <c r="S94" i="9"/>
  <c r="S89" i="9"/>
  <c r="S84" i="9"/>
  <c r="S78" i="9"/>
  <c r="S96" i="9"/>
  <c r="S90" i="9"/>
  <c r="S85" i="9"/>
  <c r="S97" i="9"/>
  <c r="S92" i="9"/>
  <c r="S86" i="9"/>
  <c r="S81" i="9"/>
  <c r="S99" i="9"/>
  <c r="S93" i="9"/>
  <c r="S88" i="9"/>
  <c r="S82" i="9"/>
  <c r="S77" i="9"/>
  <c r="S72" i="9"/>
  <c r="S65" i="9"/>
  <c r="S58" i="9"/>
  <c r="S54" i="9"/>
  <c r="S44" i="9"/>
  <c r="S38" i="9"/>
  <c r="S34" i="9"/>
  <c r="S30" i="9"/>
  <c r="S31" i="9"/>
  <c r="S36" i="9"/>
  <c r="S41" i="9"/>
  <c r="S42" i="9"/>
  <c r="S43" i="9"/>
  <c r="S49" i="9"/>
  <c r="S50" i="9"/>
  <c r="S52" i="9"/>
  <c r="S57" i="9"/>
  <c r="S66" i="9"/>
  <c r="S69" i="9"/>
  <c r="S70" i="9"/>
  <c r="S23" i="9"/>
  <c r="S35" i="9"/>
  <c r="S40" i="9"/>
  <c r="S53" i="9"/>
  <c r="S59" i="9"/>
  <c r="S64" i="9"/>
  <c r="D26" i="9"/>
  <c r="O16" i="9"/>
  <c r="S27" i="9"/>
  <c r="S28" i="9"/>
  <c r="S33" i="9"/>
  <c r="S46" i="9"/>
  <c r="S55" i="9"/>
  <c r="S60" i="9"/>
  <c r="S63" i="9"/>
  <c r="S68" i="9"/>
  <c r="S73" i="9"/>
  <c r="S74" i="9"/>
  <c r="S80" i="9"/>
  <c r="Y196" i="9"/>
  <c r="C43" i="8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J19" i="8"/>
  <c r="D43" i="8"/>
  <c r="D46" i="8"/>
  <c r="D49" i="8"/>
  <c r="D50" i="8"/>
  <c r="D51" i="8"/>
  <c r="D52" i="8"/>
  <c r="D47" i="8"/>
  <c r="D44" i="8"/>
  <c r="E62" i="9" l="1"/>
  <c r="E63" i="9"/>
  <c r="E64" i="9"/>
  <c r="E65" i="9"/>
  <c r="E66" i="9"/>
  <c r="M17" i="9"/>
  <c r="E60" i="9"/>
  <c r="E56" i="9"/>
  <c r="E52" i="9"/>
  <c r="E59" i="9"/>
  <c r="E54" i="9"/>
  <c r="E58" i="9"/>
  <c r="E53" i="9"/>
  <c r="E57" i="9"/>
  <c r="E61" i="9"/>
  <c r="E55" i="9"/>
  <c r="M18" i="9"/>
  <c r="K19" i="9"/>
  <c r="R16" i="9"/>
  <c r="U16" i="9"/>
  <c r="Q17" i="9" s="1"/>
  <c r="N16" i="9"/>
  <c r="D45" i="8"/>
  <c r="D58" i="8" s="1"/>
  <c r="C30" i="8" s="1"/>
  <c r="C33" i="8" s="1"/>
  <c r="J20" i="8"/>
  <c r="C43" i="5"/>
  <c r="D57" i="5" s="1"/>
  <c r="D58" i="5"/>
  <c r="D61" i="5"/>
  <c r="C10" i="5"/>
  <c r="D59" i="5" l="1"/>
  <c r="D52" i="5"/>
  <c r="E67" i="9"/>
  <c r="P16" i="9"/>
  <c r="L17" i="9" s="1"/>
  <c r="I197" i="9"/>
  <c r="U17" i="9"/>
  <c r="Q18" i="9" s="1"/>
  <c r="T17" i="9"/>
  <c r="M19" i="9"/>
  <c r="K20" i="9"/>
  <c r="X16" i="9"/>
  <c r="J21" i="8"/>
  <c r="C34" i="8"/>
  <c r="L20" i="8" s="1"/>
  <c r="L198" i="8"/>
  <c r="D60" i="5"/>
  <c r="K21" i="9" l="1"/>
  <c r="M20" i="9"/>
  <c r="U18" i="9"/>
  <c r="Q19" i="9" s="1"/>
  <c r="T18" i="9"/>
  <c r="R18" i="9" s="1"/>
  <c r="X18" i="9" s="1"/>
  <c r="Y18" i="9" s="1"/>
  <c r="R17" i="9"/>
  <c r="Y16" i="9"/>
  <c r="O17" i="9"/>
  <c r="L17" i="8"/>
  <c r="L16" i="8"/>
  <c r="L18" i="8"/>
  <c r="L19" i="8"/>
  <c r="R20" i="8"/>
  <c r="S20" i="8" s="1"/>
  <c r="J22" i="8"/>
  <c r="L21" i="8"/>
  <c r="O196" i="5"/>
  <c r="N196" i="5"/>
  <c r="I196" i="5"/>
  <c r="G196" i="5"/>
  <c r="C45" i="5"/>
  <c r="C42" i="5"/>
  <c r="C32" i="5"/>
  <c r="C36" i="5" s="1"/>
  <c r="C19" i="5"/>
  <c r="N17" i="5"/>
  <c r="N18" i="5" s="1"/>
  <c r="G17" i="5"/>
  <c r="G18" i="5" s="1"/>
  <c r="G19" i="5" s="1"/>
  <c r="H16" i="5"/>
  <c r="K16" i="5" s="1"/>
  <c r="P11" i="5"/>
  <c r="C9" i="5"/>
  <c r="D9" i="5" s="1"/>
  <c r="C6" i="5"/>
  <c r="C22" i="5" l="1"/>
  <c r="P196" i="5"/>
  <c r="N17" i="9"/>
  <c r="U19" i="9"/>
  <c r="Q20" i="9" s="1"/>
  <c r="T19" i="9"/>
  <c r="K22" i="9"/>
  <c r="M21" i="9"/>
  <c r="X17" i="9"/>
  <c r="M16" i="8"/>
  <c r="R16" i="8"/>
  <c r="R19" i="8"/>
  <c r="S19" i="8" s="1"/>
  <c r="R21" i="8"/>
  <c r="S21" i="8" s="1"/>
  <c r="J23" i="8"/>
  <c r="L22" i="8"/>
  <c r="R18" i="8"/>
  <c r="S18" i="8" s="1"/>
  <c r="R17" i="8"/>
  <c r="S17" i="8" s="1"/>
  <c r="C47" i="5"/>
  <c r="C48" i="5" s="1"/>
  <c r="C49" i="5" s="1"/>
  <c r="C50" i="5" s="1"/>
  <c r="G20" i="5"/>
  <c r="N19" i="5"/>
  <c r="I198" i="5"/>
  <c r="C35" i="5"/>
  <c r="C37" i="5" s="1"/>
  <c r="C38" i="5" s="1"/>
  <c r="I19" i="5" s="1"/>
  <c r="D56" i="5"/>
  <c r="D53" i="5"/>
  <c r="D54" i="5"/>
  <c r="D55" i="5"/>
  <c r="R19" i="9" l="1"/>
  <c r="Y17" i="9"/>
  <c r="T20" i="9"/>
  <c r="R20" i="9" s="1"/>
  <c r="X20" i="9" s="1"/>
  <c r="Y20" i="9" s="1"/>
  <c r="U20" i="9"/>
  <c r="Q21" i="9" s="1"/>
  <c r="M22" i="9"/>
  <c r="K23" i="9"/>
  <c r="P17" i="9"/>
  <c r="L18" i="9" s="1"/>
  <c r="D47" i="5"/>
  <c r="D48" i="5"/>
  <c r="D49" i="5"/>
  <c r="S16" i="8"/>
  <c r="R22" i="8"/>
  <c r="S22" i="8" s="1"/>
  <c r="O16" i="8"/>
  <c r="K17" i="8" s="1"/>
  <c r="L23" i="8"/>
  <c r="J24" i="8"/>
  <c r="I17" i="5"/>
  <c r="O18" i="5"/>
  <c r="P18" i="5" s="1"/>
  <c r="I18" i="5"/>
  <c r="O17" i="5"/>
  <c r="P17" i="5" s="1"/>
  <c r="O16" i="5"/>
  <c r="I16" i="5"/>
  <c r="N20" i="5"/>
  <c r="O19" i="5"/>
  <c r="P19" i="5" s="1"/>
  <c r="C51" i="5"/>
  <c r="D50" i="5"/>
  <c r="G21" i="5"/>
  <c r="I20" i="5"/>
  <c r="M23" i="9" l="1"/>
  <c r="K24" i="9"/>
  <c r="U21" i="9"/>
  <c r="Q22" i="9" s="1"/>
  <c r="T21" i="9"/>
  <c r="R21" i="9" s="1"/>
  <c r="X21" i="9" s="1"/>
  <c r="Y21" i="9" s="1"/>
  <c r="O18" i="9"/>
  <c r="X19" i="9"/>
  <c r="R23" i="8"/>
  <c r="S23" i="8" s="1"/>
  <c r="N17" i="8"/>
  <c r="J25" i="8"/>
  <c r="L24" i="8"/>
  <c r="J16" i="5"/>
  <c r="G22" i="5"/>
  <c r="I21" i="5"/>
  <c r="N21" i="5"/>
  <c r="O20" i="5"/>
  <c r="P20" i="5" s="1"/>
  <c r="C52" i="5"/>
  <c r="C53" i="5" s="1"/>
  <c r="C54" i="5" s="1"/>
  <c r="C55" i="5" s="1"/>
  <c r="C56" i="5" s="1"/>
  <c r="C57" i="5" s="1"/>
  <c r="C58" i="5" s="1"/>
  <c r="C59" i="5" s="1"/>
  <c r="C60" i="5" s="1"/>
  <c r="C61" i="5" s="1"/>
  <c r="D51" i="5"/>
  <c r="D62" i="5" s="1"/>
  <c r="P16" i="5"/>
  <c r="U22" i="9" l="1"/>
  <c r="Q23" i="9" s="1"/>
  <c r="T22" i="9"/>
  <c r="R22" i="9" s="1"/>
  <c r="K25" i="9"/>
  <c r="M24" i="9"/>
  <c r="N18" i="9"/>
  <c r="Y19" i="9"/>
  <c r="R24" i="8"/>
  <c r="J26" i="8"/>
  <c r="L25" i="8"/>
  <c r="M17" i="8"/>
  <c r="N22" i="5"/>
  <c r="O21" i="5"/>
  <c r="L16" i="5"/>
  <c r="H17" i="5" s="1"/>
  <c r="I22" i="5"/>
  <c r="G23" i="5"/>
  <c r="K26" i="9" l="1"/>
  <c r="M25" i="9"/>
  <c r="P18" i="9"/>
  <c r="L19" i="9" s="1"/>
  <c r="X22" i="9"/>
  <c r="T23" i="9"/>
  <c r="R23" i="9" s="1"/>
  <c r="X23" i="9" s="1"/>
  <c r="Y23" i="9" s="1"/>
  <c r="U23" i="9"/>
  <c r="Q24" i="9" s="1"/>
  <c r="R25" i="8"/>
  <c r="S25" i="8" s="1"/>
  <c r="S24" i="8"/>
  <c r="O17" i="8"/>
  <c r="K18" i="8" s="1"/>
  <c r="L26" i="8"/>
  <c r="J27" i="8"/>
  <c r="P21" i="5"/>
  <c r="O22" i="5"/>
  <c r="P22" i="5" s="1"/>
  <c r="N23" i="5"/>
  <c r="G24" i="5"/>
  <c r="I23" i="5"/>
  <c r="K17" i="5"/>
  <c r="T24" i="9" l="1"/>
  <c r="R24" i="9" s="1"/>
  <c r="X24" i="9" s="1"/>
  <c r="Y24" i="9" s="1"/>
  <c r="U24" i="9"/>
  <c r="Q25" i="9" s="1"/>
  <c r="Y22" i="9"/>
  <c r="K27" i="9"/>
  <c r="M26" i="9"/>
  <c r="O19" i="9"/>
  <c r="R26" i="8"/>
  <c r="N18" i="8"/>
  <c r="L27" i="8"/>
  <c r="J28" i="8"/>
  <c r="J17" i="5"/>
  <c r="G25" i="5"/>
  <c r="I24" i="5"/>
  <c r="O23" i="5"/>
  <c r="P23" i="5" s="1"/>
  <c r="N24" i="5"/>
  <c r="N19" i="9" l="1"/>
  <c r="U25" i="9"/>
  <c r="Q26" i="9" s="1"/>
  <c r="T25" i="9"/>
  <c r="R25" i="9" s="1"/>
  <c r="X25" i="9" s="1"/>
  <c r="M27" i="9"/>
  <c r="K28" i="9"/>
  <c r="M18" i="8"/>
  <c r="L28" i="8"/>
  <c r="J29" i="8"/>
  <c r="R27" i="8"/>
  <c r="S27" i="8" s="1"/>
  <c r="S26" i="8"/>
  <c r="L17" i="5"/>
  <c r="H18" i="5" s="1"/>
  <c r="O24" i="5"/>
  <c r="N25" i="5"/>
  <c r="I25" i="5"/>
  <c r="G26" i="5"/>
  <c r="Y25" i="9" l="1"/>
  <c r="K29" i="9"/>
  <c r="M28" i="9"/>
  <c r="U26" i="9"/>
  <c r="Q27" i="9" s="1"/>
  <c r="T26" i="9"/>
  <c r="R26" i="9" s="1"/>
  <c r="X26" i="9" s="1"/>
  <c r="Y26" i="9" s="1"/>
  <c r="P19" i="9"/>
  <c r="L20" i="9" s="1"/>
  <c r="L29" i="8"/>
  <c r="J30" i="8"/>
  <c r="R28" i="8"/>
  <c r="S28" i="8" s="1"/>
  <c r="O18" i="8"/>
  <c r="K19" i="8" s="1"/>
  <c r="I26" i="5"/>
  <c r="G27" i="5"/>
  <c r="K18" i="5"/>
  <c r="N26" i="5"/>
  <c r="O25" i="5"/>
  <c r="P25" i="5" s="1"/>
  <c r="P24" i="5"/>
  <c r="U27" i="9" l="1"/>
  <c r="Q28" i="9" s="1"/>
  <c r="T27" i="9"/>
  <c r="R27" i="9" s="1"/>
  <c r="X27" i="9" s="1"/>
  <c r="Y27" i="9" s="1"/>
  <c r="O20" i="9"/>
  <c r="N20" i="9" s="1"/>
  <c r="K30" i="9"/>
  <c r="M29" i="9"/>
  <c r="J31" i="8"/>
  <c r="L30" i="8"/>
  <c r="N19" i="8"/>
  <c r="R29" i="8"/>
  <c r="S29" i="8" s="1"/>
  <c r="N27" i="5"/>
  <c r="O26" i="5"/>
  <c r="J18" i="5"/>
  <c r="G28" i="5"/>
  <c r="I27" i="5"/>
  <c r="M30" i="9" l="1"/>
  <c r="K31" i="9"/>
  <c r="P20" i="9"/>
  <c r="L21" i="9" s="1"/>
  <c r="U28" i="9"/>
  <c r="Q29" i="9" s="1"/>
  <c r="T28" i="9"/>
  <c r="R28" i="9" s="1"/>
  <c r="X28" i="9" s="1"/>
  <c r="Y28" i="9" s="1"/>
  <c r="R30" i="8"/>
  <c r="S30" i="8" s="1"/>
  <c r="M19" i="8"/>
  <c r="J32" i="8"/>
  <c r="L31" i="8"/>
  <c r="L18" i="5"/>
  <c r="H19" i="5" s="1"/>
  <c r="P26" i="5"/>
  <c r="I28" i="5"/>
  <c r="G29" i="5"/>
  <c r="O27" i="5"/>
  <c r="P27" i="5" s="1"/>
  <c r="N28" i="5"/>
  <c r="O21" i="9" l="1"/>
  <c r="N21" i="9" s="1"/>
  <c r="P21" i="9" s="1"/>
  <c r="L22" i="9" s="1"/>
  <c r="K32" i="9"/>
  <c r="M31" i="9"/>
  <c r="U29" i="9"/>
  <c r="Q30" i="9" s="1"/>
  <c r="T29" i="9"/>
  <c r="R29" i="9" s="1"/>
  <c r="X29" i="9" s="1"/>
  <c r="Y29" i="9" s="1"/>
  <c r="R31" i="8"/>
  <c r="S31" i="8" s="1"/>
  <c r="O19" i="8"/>
  <c r="K20" i="8" s="1"/>
  <c r="L32" i="8"/>
  <c r="J33" i="8"/>
  <c r="G30" i="5"/>
  <c r="I29" i="5"/>
  <c r="N29" i="5"/>
  <c r="O28" i="5"/>
  <c r="P28" i="5" s="1"/>
  <c r="K19" i="5"/>
  <c r="O22" i="9" l="1"/>
  <c r="N22" i="9" s="1"/>
  <c r="P22" i="9" s="1"/>
  <c r="L23" i="9" s="1"/>
  <c r="M32" i="9"/>
  <c r="K33" i="9"/>
  <c r="T30" i="9"/>
  <c r="R30" i="9" s="1"/>
  <c r="X30" i="9" s="1"/>
  <c r="Y30" i="9" s="1"/>
  <c r="U30" i="9"/>
  <c r="Q31" i="9" s="1"/>
  <c r="N20" i="8"/>
  <c r="M20" i="8" s="1"/>
  <c r="J34" i="8"/>
  <c r="L33" i="8"/>
  <c r="R32" i="8"/>
  <c r="S32" i="8" s="1"/>
  <c r="J19" i="5"/>
  <c r="N30" i="5"/>
  <c r="O29" i="5"/>
  <c r="P29" i="5" s="1"/>
  <c r="I30" i="5"/>
  <c r="G31" i="5"/>
  <c r="O23" i="9" l="1"/>
  <c r="N23" i="9" s="1"/>
  <c r="P23" i="9" s="1"/>
  <c r="L24" i="9" s="1"/>
  <c r="K34" i="9"/>
  <c r="M33" i="9"/>
  <c r="T31" i="9"/>
  <c r="R31" i="9" s="1"/>
  <c r="X31" i="9" s="1"/>
  <c r="Y31" i="9" s="1"/>
  <c r="U31" i="9"/>
  <c r="Q32" i="9" s="1"/>
  <c r="R33" i="8"/>
  <c r="S33" i="8" s="1"/>
  <c r="J35" i="8"/>
  <c r="L34" i="8"/>
  <c r="O20" i="8"/>
  <c r="K21" i="8" s="1"/>
  <c r="N31" i="5"/>
  <c r="O30" i="5"/>
  <c r="P30" i="5" s="1"/>
  <c r="G32" i="5"/>
  <c r="I31" i="5"/>
  <c r="L19" i="5"/>
  <c r="H20" i="5" s="1"/>
  <c r="O24" i="9" l="1"/>
  <c r="N24" i="9" s="1"/>
  <c r="P24" i="9" s="1"/>
  <c r="L25" i="9" s="1"/>
  <c r="U32" i="9"/>
  <c r="Q33" i="9" s="1"/>
  <c r="T32" i="9"/>
  <c r="R32" i="9" s="1"/>
  <c r="X32" i="9" s="1"/>
  <c r="Y32" i="9" s="1"/>
  <c r="M34" i="9"/>
  <c r="K35" i="9"/>
  <c r="J36" i="8"/>
  <c r="L35" i="8"/>
  <c r="N21" i="8"/>
  <c r="M21" i="8" s="1"/>
  <c r="O21" i="8" s="1"/>
  <c r="K22" i="8" s="1"/>
  <c r="R34" i="8"/>
  <c r="S34" i="8" s="1"/>
  <c r="G33" i="5"/>
  <c r="I32" i="5"/>
  <c r="K20" i="5"/>
  <c r="J20" i="5" s="1"/>
  <c r="L20" i="5" s="1"/>
  <c r="H21" i="5" s="1"/>
  <c r="O31" i="5"/>
  <c r="P31" i="5" s="1"/>
  <c r="N32" i="5"/>
  <c r="O25" i="9" l="1"/>
  <c r="N25" i="9" s="1"/>
  <c r="P25" i="9" s="1"/>
  <c r="L26" i="9" s="1"/>
  <c r="M35" i="9"/>
  <c r="K36" i="9"/>
  <c r="U33" i="9"/>
  <c r="Q34" i="9" s="1"/>
  <c r="T33" i="9"/>
  <c r="R33" i="9" s="1"/>
  <c r="X33" i="9" s="1"/>
  <c r="Y33" i="9" s="1"/>
  <c r="N22" i="8"/>
  <c r="M22" i="8" s="1"/>
  <c r="O22" i="8" s="1"/>
  <c r="K23" i="8" s="1"/>
  <c r="R35" i="8"/>
  <c r="S35" i="8" s="1"/>
  <c r="L36" i="8"/>
  <c r="J37" i="8"/>
  <c r="K21" i="5"/>
  <c r="J21" i="5" s="1"/>
  <c r="L21" i="5" s="1"/>
  <c r="H22" i="5" s="1"/>
  <c r="N33" i="5"/>
  <c r="O32" i="5"/>
  <c r="P32" i="5" s="1"/>
  <c r="I33" i="5"/>
  <c r="G34" i="5"/>
  <c r="O26" i="9" l="1"/>
  <c r="N26" i="9" s="1"/>
  <c r="P26" i="9" s="1"/>
  <c r="L27" i="9" s="1"/>
  <c r="M36" i="9"/>
  <c r="K37" i="9"/>
  <c r="T34" i="9"/>
  <c r="R34" i="9" s="1"/>
  <c r="X34" i="9" s="1"/>
  <c r="Y34" i="9" s="1"/>
  <c r="U34" i="9"/>
  <c r="Q35" i="9" s="1"/>
  <c r="N23" i="8"/>
  <c r="M23" i="8" s="1"/>
  <c r="O23" i="8" s="1"/>
  <c r="K24" i="8" s="1"/>
  <c r="L37" i="8"/>
  <c r="J38" i="8"/>
  <c r="R36" i="8"/>
  <c r="S36" i="8" s="1"/>
  <c r="K22" i="5"/>
  <c r="J22" i="5" s="1"/>
  <c r="L22" i="5" s="1"/>
  <c r="H23" i="5" s="1"/>
  <c r="N34" i="5"/>
  <c r="O33" i="5"/>
  <c r="P33" i="5" s="1"/>
  <c r="G35" i="5"/>
  <c r="I34" i="5"/>
  <c r="O27" i="9" l="1"/>
  <c r="N27" i="9" s="1"/>
  <c r="P27" i="9" s="1"/>
  <c r="L28" i="9" s="1"/>
  <c r="K38" i="9"/>
  <c r="M37" i="9"/>
  <c r="T35" i="9"/>
  <c r="R35" i="9" s="1"/>
  <c r="X35" i="9" s="1"/>
  <c r="Y35" i="9" s="1"/>
  <c r="U35" i="9"/>
  <c r="Q36" i="9" s="1"/>
  <c r="N24" i="8"/>
  <c r="M24" i="8" s="1"/>
  <c r="O24" i="8" s="1"/>
  <c r="K25" i="8" s="1"/>
  <c r="J39" i="8"/>
  <c r="L38" i="8"/>
  <c r="R37" i="8"/>
  <c r="S37" i="8" s="1"/>
  <c r="K23" i="5"/>
  <c r="J23" i="5" s="1"/>
  <c r="L23" i="5" s="1"/>
  <c r="H24" i="5" s="1"/>
  <c r="O34" i="5"/>
  <c r="P34" i="5" s="1"/>
  <c r="N35" i="5"/>
  <c r="G36" i="5"/>
  <c r="I35" i="5"/>
  <c r="O28" i="9" l="1"/>
  <c r="N28" i="9" s="1"/>
  <c r="P28" i="9" s="1"/>
  <c r="L29" i="9" s="1"/>
  <c r="K39" i="9"/>
  <c r="M38" i="9"/>
  <c r="U36" i="9"/>
  <c r="Q37" i="9" s="1"/>
  <c r="T36" i="9"/>
  <c r="R36" i="9" s="1"/>
  <c r="X36" i="9" s="1"/>
  <c r="Y36" i="9" s="1"/>
  <c r="N25" i="8"/>
  <c r="M25" i="8" s="1"/>
  <c r="O25" i="8" s="1"/>
  <c r="K26" i="8" s="1"/>
  <c r="L39" i="8"/>
  <c r="J40" i="8"/>
  <c r="R38" i="8"/>
  <c r="S38" i="8" s="1"/>
  <c r="K24" i="5"/>
  <c r="J24" i="5" s="1"/>
  <c r="L24" i="5" s="1"/>
  <c r="H25" i="5" s="1"/>
  <c r="O35" i="5"/>
  <c r="P35" i="5" s="1"/>
  <c r="N36" i="5"/>
  <c r="I36" i="5"/>
  <c r="G37" i="5"/>
  <c r="O29" i="9" l="1"/>
  <c r="N29" i="9" s="1"/>
  <c r="P29" i="9" s="1"/>
  <c r="L30" i="9" s="1"/>
  <c r="M39" i="9"/>
  <c r="K40" i="9"/>
  <c r="U37" i="9"/>
  <c r="Q38" i="9" s="1"/>
  <c r="T37" i="9"/>
  <c r="R37" i="9" s="1"/>
  <c r="X37" i="9" s="1"/>
  <c r="Y37" i="9" s="1"/>
  <c r="N26" i="8"/>
  <c r="M26" i="8" s="1"/>
  <c r="O26" i="8" s="1"/>
  <c r="K27" i="8" s="1"/>
  <c r="R39" i="8"/>
  <c r="S39" i="8" s="1"/>
  <c r="L40" i="8"/>
  <c r="J41" i="8"/>
  <c r="K25" i="5"/>
  <c r="J25" i="5" s="1"/>
  <c r="L25" i="5" s="1"/>
  <c r="H26" i="5" s="1"/>
  <c r="O36" i="5"/>
  <c r="P36" i="5" s="1"/>
  <c r="N37" i="5"/>
  <c r="G38" i="5"/>
  <c r="I37" i="5"/>
  <c r="O30" i="9" l="1"/>
  <c r="N30" i="9" s="1"/>
  <c r="P30" i="9" s="1"/>
  <c r="L31" i="9" s="1"/>
  <c r="M40" i="9"/>
  <c r="K41" i="9"/>
  <c r="U38" i="9"/>
  <c r="Q39" i="9" s="1"/>
  <c r="T38" i="9"/>
  <c r="R38" i="9" s="1"/>
  <c r="X38" i="9" s="1"/>
  <c r="Y38" i="9" s="1"/>
  <c r="N27" i="8"/>
  <c r="M27" i="8" s="1"/>
  <c r="O27" i="8" s="1"/>
  <c r="K28" i="8" s="1"/>
  <c r="J42" i="8"/>
  <c r="L41" i="8"/>
  <c r="R40" i="8"/>
  <c r="S40" i="8" s="1"/>
  <c r="K26" i="5"/>
  <c r="J26" i="5" s="1"/>
  <c r="L26" i="5" s="1"/>
  <c r="H27" i="5" s="1"/>
  <c r="O37" i="5"/>
  <c r="P37" i="5" s="1"/>
  <c r="N38" i="5"/>
  <c r="G39" i="5"/>
  <c r="I38" i="5"/>
  <c r="O31" i="9" l="1"/>
  <c r="N31" i="9" s="1"/>
  <c r="P31" i="9" s="1"/>
  <c r="L32" i="9" s="1"/>
  <c r="T39" i="9"/>
  <c r="R39" i="9" s="1"/>
  <c r="X39" i="9" s="1"/>
  <c r="Y39" i="9" s="1"/>
  <c r="U39" i="9"/>
  <c r="Q40" i="9" s="1"/>
  <c r="M41" i="9"/>
  <c r="K42" i="9"/>
  <c r="N28" i="8"/>
  <c r="M28" i="8" s="1"/>
  <c r="O28" i="8" s="1"/>
  <c r="K29" i="8" s="1"/>
  <c r="R41" i="8"/>
  <c r="S41" i="8" s="1"/>
  <c r="J43" i="8"/>
  <c r="L42" i="8"/>
  <c r="K27" i="5"/>
  <c r="J27" i="5" s="1"/>
  <c r="L27" i="5" s="1"/>
  <c r="H28" i="5" s="1"/>
  <c r="O38" i="5"/>
  <c r="P38" i="5" s="1"/>
  <c r="N39" i="5"/>
  <c r="G40" i="5"/>
  <c r="I39" i="5"/>
  <c r="O32" i="9" l="1"/>
  <c r="N32" i="9" s="1"/>
  <c r="P32" i="9" s="1"/>
  <c r="L33" i="9" s="1"/>
  <c r="U40" i="9"/>
  <c r="Q41" i="9" s="1"/>
  <c r="T40" i="9"/>
  <c r="R40" i="9" s="1"/>
  <c r="X40" i="9" s="1"/>
  <c r="Y40" i="9" s="1"/>
  <c r="K43" i="9"/>
  <c r="M42" i="9"/>
  <c r="N29" i="8"/>
  <c r="M29" i="8" s="1"/>
  <c r="O29" i="8" s="1"/>
  <c r="K30" i="8" s="1"/>
  <c r="R42" i="8"/>
  <c r="S42" i="8" s="1"/>
  <c r="J44" i="8"/>
  <c r="L43" i="8"/>
  <c r="K28" i="5"/>
  <c r="J28" i="5" s="1"/>
  <c r="L28" i="5" s="1"/>
  <c r="H29" i="5" s="1"/>
  <c r="N40" i="5"/>
  <c r="O39" i="5"/>
  <c r="P39" i="5" s="1"/>
  <c r="I40" i="5"/>
  <c r="G41" i="5"/>
  <c r="O33" i="9" l="1"/>
  <c r="N33" i="9" s="1"/>
  <c r="P33" i="9" s="1"/>
  <c r="L34" i="9" s="1"/>
  <c r="U41" i="9"/>
  <c r="Q42" i="9" s="1"/>
  <c r="T41" i="9"/>
  <c r="R41" i="9" s="1"/>
  <c r="X41" i="9" s="1"/>
  <c r="Y41" i="9" s="1"/>
  <c r="K44" i="9"/>
  <c r="M43" i="9"/>
  <c r="N30" i="8"/>
  <c r="M30" i="8" s="1"/>
  <c r="O30" i="8" s="1"/>
  <c r="K31" i="8" s="1"/>
  <c r="R43" i="8"/>
  <c r="S43" i="8" s="1"/>
  <c r="J45" i="8"/>
  <c r="L44" i="8"/>
  <c r="K29" i="5"/>
  <c r="J29" i="5" s="1"/>
  <c r="L29" i="5" s="1"/>
  <c r="H30" i="5" s="1"/>
  <c r="N41" i="5"/>
  <c r="O40" i="5"/>
  <c r="P40" i="5" s="1"/>
  <c r="G42" i="5"/>
  <c r="I41" i="5"/>
  <c r="O34" i="9" l="1"/>
  <c r="N34" i="9" s="1"/>
  <c r="P34" i="9" s="1"/>
  <c r="L35" i="9" s="1"/>
  <c r="K45" i="9"/>
  <c r="M44" i="9"/>
  <c r="T42" i="9"/>
  <c r="R42" i="9" s="1"/>
  <c r="X42" i="9" s="1"/>
  <c r="Y42" i="9" s="1"/>
  <c r="U42" i="9"/>
  <c r="Q43" i="9" s="1"/>
  <c r="N31" i="8"/>
  <c r="M31" i="8" s="1"/>
  <c r="O31" i="8" s="1"/>
  <c r="K32" i="8" s="1"/>
  <c r="R44" i="8"/>
  <c r="S44" i="8" s="1"/>
  <c r="J46" i="8"/>
  <c r="L45" i="8"/>
  <c r="K30" i="5"/>
  <c r="J30" i="5" s="1"/>
  <c r="L30" i="5" s="1"/>
  <c r="H31" i="5" s="1"/>
  <c r="O41" i="5"/>
  <c r="P41" i="5" s="1"/>
  <c r="N42" i="5"/>
  <c r="I42" i="5"/>
  <c r="G43" i="5"/>
  <c r="O35" i="9" l="1"/>
  <c r="N35" i="9" s="1"/>
  <c r="P35" i="9" s="1"/>
  <c r="L36" i="9" s="1"/>
  <c r="K46" i="9"/>
  <c r="M45" i="9"/>
  <c r="T43" i="9"/>
  <c r="R43" i="9" s="1"/>
  <c r="X43" i="9" s="1"/>
  <c r="Y43" i="9" s="1"/>
  <c r="U43" i="9"/>
  <c r="Q44" i="9" s="1"/>
  <c r="N32" i="8"/>
  <c r="M32" i="8" s="1"/>
  <c r="O32" i="8" s="1"/>
  <c r="K33" i="8" s="1"/>
  <c r="R45" i="8"/>
  <c r="S45" i="8" s="1"/>
  <c r="J47" i="8"/>
  <c r="L46" i="8"/>
  <c r="K31" i="5"/>
  <c r="J31" i="5" s="1"/>
  <c r="L31" i="5" s="1"/>
  <c r="H32" i="5" s="1"/>
  <c r="N43" i="5"/>
  <c r="O42" i="5"/>
  <c r="P42" i="5" s="1"/>
  <c r="G44" i="5"/>
  <c r="I43" i="5"/>
  <c r="O36" i="9" l="1"/>
  <c r="N36" i="9" s="1"/>
  <c r="P36" i="9" s="1"/>
  <c r="L37" i="9" s="1"/>
  <c r="U44" i="9"/>
  <c r="Q45" i="9" s="1"/>
  <c r="T44" i="9"/>
  <c r="R44" i="9" s="1"/>
  <c r="X44" i="9" s="1"/>
  <c r="Y44" i="9" s="1"/>
  <c r="M46" i="9"/>
  <c r="K47" i="9"/>
  <c r="N33" i="8"/>
  <c r="M33" i="8" s="1"/>
  <c r="O33" i="8" s="1"/>
  <c r="K34" i="8" s="1"/>
  <c r="R46" i="8"/>
  <c r="S46" i="8" s="1"/>
  <c r="J48" i="8"/>
  <c r="L47" i="8"/>
  <c r="K32" i="5"/>
  <c r="J32" i="5" s="1"/>
  <c r="L32" i="5" s="1"/>
  <c r="H33" i="5" s="1"/>
  <c r="N44" i="5"/>
  <c r="O43" i="5"/>
  <c r="P43" i="5" s="1"/>
  <c r="G45" i="5"/>
  <c r="I44" i="5"/>
  <c r="O37" i="9" l="1"/>
  <c r="N37" i="9" s="1"/>
  <c r="P37" i="9" s="1"/>
  <c r="L38" i="9" s="1"/>
  <c r="T45" i="9"/>
  <c r="R45" i="9" s="1"/>
  <c r="X45" i="9" s="1"/>
  <c r="Y45" i="9" s="1"/>
  <c r="U45" i="9"/>
  <c r="Q46" i="9" s="1"/>
  <c r="M47" i="9"/>
  <c r="K48" i="9"/>
  <c r="N34" i="8"/>
  <c r="M34" i="8" s="1"/>
  <c r="O34" i="8" s="1"/>
  <c r="K35" i="8" s="1"/>
  <c r="R47" i="8"/>
  <c r="S47" i="8" s="1"/>
  <c r="J49" i="8"/>
  <c r="L48" i="8"/>
  <c r="K33" i="5"/>
  <c r="J33" i="5" s="1"/>
  <c r="L33" i="5" s="1"/>
  <c r="H34" i="5" s="1"/>
  <c r="N45" i="5"/>
  <c r="O44" i="5"/>
  <c r="P44" i="5" s="1"/>
  <c r="I45" i="5"/>
  <c r="G46" i="5"/>
  <c r="O38" i="9" l="1"/>
  <c r="N38" i="9" s="1"/>
  <c r="P38" i="9" s="1"/>
  <c r="L39" i="9" s="1"/>
  <c r="M48" i="9"/>
  <c r="K49" i="9"/>
  <c r="U46" i="9"/>
  <c r="Q47" i="9" s="1"/>
  <c r="T46" i="9"/>
  <c r="R46" i="9" s="1"/>
  <c r="X46" i="9" s="1"/>
  <c r="Y46" i="9" s="1"/>
  <c r="N35" i="8"/>
  <c r="M35" i="8" s="1"/>
  <c r="O35" i="8" s="1"/>
  <c r="K36" i="8" s="1"/>
  <c r="R48" i="8"/>
  <c r="S48" i="8" s="1"/>
  <c r="J50" i="8"/>
  <c r="L49" i="8"/>
  <c r="K34" i="5"/>
  <c r="J34" i="5" s="1"/>
  <c r="L34" i="5" s="1"/>
  <c r="H35" i="5" s="1"/>
  <c r="O45" i="5"/>
  <c r="P45" i="5" s="1"/>
  <c r="N46" i="5"/>
  <c r="I46" i="5"/>
  <c r="G47" i="5"/>
  <c r="O39" i="9" l="1"/>
  <c r="N39" i="9" s="1"/>
  <c r="P39" i="9" s="1"/>
  <c r="L40" i="9" s="1"/>
  <c r="M49" i="9"/>
  <c r="K50" i="9"/>
  <c r="U47" i="9"/>
  <c r="Q48" i="9" s="1"/>
  <c r="T47" i="9"/>
  <c r="R47" i="9" s="1"/>
  <c r="X47" i="9" s="1"/>
  <c r="Y47" i="9" s="1"/>
  <c r="N36" i="8"/>
  <c r="M36" i="8" s="1"/>
  <c r="O36" i="8" s="1"/>
  <c r="K37" i="8" s="1"/>
  <c r="R49" i="8"/>
  <c r="S49" i="8" s="1"/>
  <c r="J51" i="8"/>
  <c r="L50" i="8"/>
  <c r="K35" i="5"/>
  <c r="J35" i="5" s="1"/>
  <c r="L35" i="5" s="1"/>
  <c r="H36" i="5" s="1"/>
  <c r="N47" i="5"/>
  <c r="O46" i="5"/>
  <c r="P46" i="5" s="1"/>
  <c r="I47" i="5"/>
  <c r="G48" i="5"/>
  <c r="O40" i="9" l="1"/>
  <c r="N40" i="9" s="1"/>
  <c r="P40" i="9" s="1"/>
  <c r="L41" i="9" s="1"/>
  <c r="U48" i="9"/>
  <c r="Q49" i="9" s="1"/>
  <c r="T48" i="9"/>
  <c r="R48" i="9" s="1"/>
  <c r="X48" i="9" s="1"/>
  <c r="Y48" i="9" s="1"/>
  <c r="M50" i="9"/>
  <c r="K51" i="9"/>
  <c r="N37" i="8"/>
  <c r="M37" i="8" s="1"/>
  <c r="O37" i="8" s="1"/>
  <c r="K38" i="8" s="1"/>
  <c r="R50" i="8"/>
  <c r="S50" i="8" s="1"/>
  <c r="J52" i="8"/>
  <c r="L51" i="8"/>
  <c r="K36" i="5"/>
  <c r="J36" i="5" s="1"/>
  <c r="L36" i="5" s="1"/>
  <c r="H37" i="5" s="1"/>
  <c r="N48" i="5"/>
  <c r="O47" i="5"/>
  <c r="P47" i="5" s="1"/>
  <c r="G49" i="5"/>
  <c r="I48" i="5"/>
  <c r="O41" i="9" l="1"/>
  <c r="N41" i="9" s="1"/>
  <c r="P41" i="9" s="1"/>
  <c r="L42" i="9" s="1"/>
  <c r="U49" i="9"/>
  <c r="Q50" i="9" s="1"/>
  <c r="T49" i="9"/>
  <c r="R49" i="9" s="1"/>
  <c r="X49" i="9" s="1"/>
  <c r="Y49" i="9" s="1"/>
  <c r="K52" i="9"/>
  <c r="M51" i="9"/>
  <c r="N38" i="8"/>
  <c r="M38" i="8" s="1"/>
  <c r="O38" i="8" s="1"/>
  <c r="K39" i="8" s="1"/>
  <c r="R51" i="8"/>
  <c r="S51" i="8" s="1"/>
  <c r="J53" i="8"/>
  <c r="L52" i="8"/>
  <c r="K37" i="5"/>
  <c r="J37" i="5" s="1"/>
  <c r="L37" i="5" s="1"/>
  <c r="H38" i="5" s="1"/>
  <c r="O48" i="5"/>
  <c r="P48" i="5" s="1"/>
  <c r="N49" i="5"/>
  <c r="I49" i="5"/>
  <c r="G50" i="5"/>
  <c r="O42" i="9" l="1"/>
  <c r="N42" i="9" s="1"/>
  <c r="P42" i="9" s="1"/>
  <c r="L43" i="9" s="1"/>
  <c r="U50" i="9"/>
  <c r="Q51" i="9" s="1"/>
  <c r="T50" i="9"/>
  <c r="R50" i="9" s="1"/>
  <c r="X50" i="9" s="1"/>
  <c r="Y50" i="9" s="1"/>
  <c r="M52" i="9"/>
  <c r="K53" i="9"/>
  <c r="N39" i="8"/>
  <c r="M39" i="8" s="1"/>
  <c r="O39" i="8" s="1"/>
  <c r="K40" i="8" s="1"/>
  <c r="R52" i="8"/>
  <c r="S52" i="8" s="1"/>
  <c r="J54" i="8"/>
  <c r="L53" i="8"/>
  <c r="K38" i="5"/>
  <c r="J38" i="5" s="1"/>
  <c r="L38" i="5" s="1"/>
  <c r="H39" i="5" s="1"/>
  <c r="O49" i="5"/>
  <c r="P49" i="5" s="1"/>
  <c r="N50" i="5"/>
  <c r="I50" i="5"/>
  <c r="G51" i="5"/>
  <c r="O43" i="9" l="1"/>
  <c r="N43" i="9" s="1"/>
  <c r="P43" i="9" s="1"/>
  <c r="L44" i="9" s="1"/>
  <c r="K54" i="9"/>
  <c r="M53" i="9"/>
  <c r="U51" i="9"/>
  <c r="Q52" i="9" s="1"/>
  <c r="T51" i="9"/>
  <c r="R51" i="9" s="1"/>
  <c r="X51" i="9" s="1"/>
  <c r="Y51" i="9" s="1"/>
  <c r="N40" i="8"/>
  <c r="M40" i="8" s="1"/>
  <c r="O40" i="8" s="1"/>
  <c r="K41" i="8" s="1"/>
  <c r="R53" i="8"/>
  <c r="S53" i="8" s="1"/>
  <c r="J55" i="8"/>
  <c r="L54" i="8"/>
  <c r="K39" i="5"/>
  <c r="J39" i="5" s="1"/>
  <c r="L39" i="5" s="1"/>
  <c r="H40" i="5" s="1"/>
  <c r="N51" i="5"/>
  <c r="O50" i="5"/>
  <c r="P50" i="5" s="1"/>
  <c r="I51" i="5"/>
  <c r="G52" i="5"/>
  <c r="O44" i="9" l="1"/>
  <c r="N44" i="9" s="1"/>
  <c r="P44" i="9" s="1"/>
  <c r="L45" i="9" s="1"/>
  <c r="U52" i="9"/>
  <c r="Q53" i="9" s="1"/>
  <c r="T52" i="9"/>
  <c r="R52" i="9" s="1"/>
  <c r="X52" i="9" s="1"/>
  <c r="Y52" i="9" s="1"/>
  <c r="M54" i="9"/>
  <c r="K55" i="9"/>
  <c r="N41" i="8"/>
  <c r="M41" i="8" s="1"/>
  <c r="O41" i="8" s="1"/>
  <c r="K42" i="8" s="1"/>
  <c r="R54" i="8"/>
  <c r="S54" i="8" s="1"/>
  <c r="L55" i="8"/>
  <c r="J56" i="8"/>
  <c r="K40" i="5"/>
  <c r="J40" i="5" s="1"/>
  <c r="L40" i="5" s="1"/>
  <c r="H41" i="5" s="1"/>
  <c r="N52" i="5"/>
  <c r="O51" i="5"/>
  <c r="P51" i="5" s="1"/>
  <c r="G53" i="5"/>
  <c r="I52" i="5"/>
  <c r="O45" i="9" l="1"/>
  <c r="N45" i="9" s="1"/>
  <c r="P45" i="9" s="1"/>
  <c r="L46" i="9" s="1"/>
  <c r="T53" i="9"/>
  <c r="R53" i="9" s="1"/>
  <c r="X53" i="9" s="1"/>
  <c r="Y53" i="9" s="1"/>
  <c r="U53" i="9"/>
  <c r="Q54" i="9" s="1"/>
  <c r="M55" i="9"/>
  <c r="K56" i="9"/>
  <c r="N42" i="8"/>
  <c r="M42" i="8" s="1"/>
  <c r="O42" i="8" s="1"/>
  <c r="K43" i="8" s="1"/>
  <c r="L56" i="8"/>
  <c r="J57" i="8"/>
  <c r="R55" i="8"/>
  <c r="S55" i="8" s="1"/>
  <c r="K41" i="5"/>
  <c r="J41" i="5" s="1"/>
  <c r="L41" i="5" s="1"/>
  <c r="H42" i="5" s="1"/>
  <c r="O52" i="5"/>
  <c r="P52" i="5" s="1"/>
  <c r="N53" i="5"/>
  <c r="I53" i="5"/>
  <c r="G54" i="5"/>
  <c r="O46" i="9" l="1"/>
  <c r="N46" i="9" s="1"/>
  <c r="P46" i="9" s="1"/>
  <c r="L47" i="9" s="1"/>
  <c r="M56" i="9"/>
  <c r="K57" i="9"/>
  <c r="T54" i="9"/>
  <c r="R54" i="9" s="1"/>
  <c r="X54" i="9" s="1"/>
  <c r="Y54" i="9" s="1"/>
  <c r="U54" i="9"/>
  <c r="Q55" i="9" s="1"/>
  <c r="N43" i="8"/>
  <c r="M43" i="8" s="1"/>
  <c r="O43" i="8" s="1"/>
  <c r="K44" i="8" s="1"/>
  <c r="L57" i="8"/>
  <c r="J58" i="8"/>
  <c r="R56" i="8"/>
  <c r="S56" i="8" s="1"/>
  <c r="K42" i="5"/>
  <c r="J42" i="5" s="1"/>
  <c r="L42" i="5" s="1"/>
  <c r="H43" i="5" s="1"/>
  <c r="O53" i="5"/>
  <c r="P53" i="5" s="1"/>
  <c r="N54" i="5"/>
  <c r="I54" i="5"/>
  <c r="G55" i="5"/>
  <c r="O47" i="9" l="1"/>
  <c r="N47" i="9" s="1"/>
  <c r="P47" i="9" s="1"/>
  <c r="L48" i="9" s="1"/>
  <c r="K58" i="9"/>
  <c r="M57" i="9"/>
  <c r="U55" i="9"/>
  <c r="Q56" i="9" s="1"/>
  <c r="T55" i="9"/>
  <c r="R55" i="9" s="1"/>
  <c r="X55" i="9" s="1"/>
  <c r="Y55" i="9" s="1"/>
  <c r="N44" i="8"/>
  <c r="M44" i="8" s="1"/>
  <c r="O44" i="8" s="1"/>
  <c r="K45" i="8" s="1"/>
  <c r="L58" i="8"/>
  <c r="J59" i="8"/>
  <c r="R57" i="8"/>
  <c r="S57" i="8" s="1"/>
  <c r="K43" i="5"/>
  <c r="J43" i="5" s="1"/>
  <c r="L43" i="5" s="1"/>
  <c r="H44" i="5" s="1"/>
  <c r="N55" i="5"/>
  <c r="O54" i="5"/>
  <c r="P54" i="5" s="1"/>
  <c r="I55" i="5"/>
  <c r="G56" i="5"/>
  <c r="O48" i="9" l="1"/>
  <c r="N48" i="9" s="1"/>
  <c r="P48" i="9" s="1"/>
  <c r="L49" i="9" s="1"/>
  <c r="U56" i="9"/>
  <c r="Q57" i="9" s="1"/>
  <c r="T56" i="9"/>
  <c r="R56" i="9" s="1"/>
  <c r="X56" i="9" s="1"/>
  <c r="Y56" i="9" s="1"/>
  <c r="M58" i="9"/>
  <c r="K59" i="9"/>
  <c r="N45" i="8"/>
  <c r="M45" i="8" s="1"/>
  <c r="O45" i="8" s="1"/>
  <c r="K46" i="8" s="1"/>
  <c r="R58" i="8"/>
  <c r="S58" i="8" s="1"/>
  <c r="J60" i="8"/>
  <c r="L59" i="8"/>
  <c r="K44" i="5"/>
  <c r="J44" i="5" s="1"/>
  <c r="L44" i="5" s="1"/>
  <c r="H45" i="5" s="1"/>
  <c r="N56" i="5"/>
  <c r="O55" i="5"/>
  <c r="P55" i="5" s="1"/>
  <c r="I56" i="5"/>
  <c r="G57" i="5"/>
  <c r="O49" i="9" l="1"/>
  <c r="N49" i="9" s="1"/>
  <c r="P49" i="9" s="1"/>
  <c r="L50" i="9" s="1"/>
  <c r="M59" i="9"/>
  <c r="K60" i="9"/>
  <c r="T57" i="9"/>
  <c r="R57" i="9" s="1"/>
  <c r="X57" i="9" s="1"/>
  <c r="Y57" i="9" s="1"/>
  <c r="U57" i="9"/>
  <c r="Q58" i="9" s="1"/>
  <c r="N46" i="8"/>
  <c r="M46" i="8" s="1"/>
  <c r="O46" i="8" s="1"/>
  <c r="K47" i="8" s="1"/>
  <c r="R59" i="8"/>
  <c r="S59" i="8" s="1"/>
  <c r="J61" i="8"/>
  <c r="L60" i="8"/>
  <c r="K45" i="5"/>
  <c r="J45" i="5" s="1"/>
  <c r="L45" i="5" s="1"/>
  <c r="H46" i="5" s="1"/>
  <c r="O56" i="5"/>
  <c r="P56" i="5" s="1"/>
  <c r="N57" i="5"/>
  <c r="G58" i="5"/>
  <c r="I57" i="5"/>
  <c r="O50" i="9" l="1"/>
  <c r="N50" i="9" s="1"/>
  <c r="P50" i="9" s="1"/>
  <c r="L51" i="9" s="1"/>
  <c r="U58" i="9"/>
  <c r="Q59" i="9" s="1"/>
  <c r="T58" i="9"/>
  <c r="R58" i="9" s="1"/>
  <c r="X58" i="9" s="1"/>
  <c r="Y58" i="9" s="1"/>
  <c r="M60" i="9"/>
  <c r="K61" i="9"/>
  <c r="N47" i="8"/>
  <c r="M47" i="8" s="1"/>
  <c r="O47" i="8" s="1"/>
  <c r="K48" i="8" s="1"/>
  <c r="R60" i="8"/>
  <c r="S60" i="8" s="1"/>
  <c r="J62" i="8"/>
  <c r="L61" i="8"/>
  <c r="K46" i="5"/>
  <c r="J46" i="5" s="1"/>
  <c r="L46" i="5" s="1"/>
  <c r="H47" i="5" s="1"/>
  <c r="O57" i="5"/>
  <c r="P57" i="5" s="1"/>
  <c r="N58" i="5"/>
  <c r="G59" i="5"/>
  <c r="I58" i="5"/>
  <c r="O51" i="9" l="1"/>
  <c r="N51" i="9" s="1"/>
  <c r="P51" i="9" s="1"/>
  <c r="L52" i="9" s="1"/>
  <c r="M61" i="9"/>
  <c r="K62" i="9"/>
  <c r="T59" i="9"/>
  <c r="R59" i="9" s="1"/>
  <c r="X59" i="9" s="1"/>
  <c r="Y59" i="9" s="1"/>
  <c r="U59" i="9"/>
  <c r="Q60" i="9" s="1"/>
  <c r="N48" i="8"/>
  <c r="M48" i="8" s="1"/>
  <c r="O48" i="8" s="1"/>
  <c r="K49" i="8" s="1"/>
  <c r="R61" i="8"/>
  <c r="S61" i="8" s="1"/>
  <c r="L62" i="8"/>
  <c r="J63" i="8"/>
  <c r="K47" i="5"/>
  <c r="J47" i="5" s="1"/>
  <c r="L47" i="5" s="1"/>
  <c r="H48" i="5" s="1"/>
  <c r="N59" i="5"/>
  <c r="O58" i="5"/>
  <c r="P58" i="5" s="1"/>
  <c r="G60" i="5"/>
  <c r="I59" i="5"/>
  <c r="O52" i="9" l="1"/>
  <c r="N52" i="9" s="1"/>
  <c r="P52" i="9" s="1"/>
  <c r="L53" i="9" s="1"/>
  <c r="M62" i="9"/>
  <c r="K63" i="9"/>
  <c r="U60" i="9"/>
  <c r="Q61" i="9" s="1"/>
  <c r="T60" i="9"/>
  <c r="R60" i="9" s="1"/>
  <c r="X60" i="9" s="1"/>
  <c r="Y60" i="9" s="1"/>
  <c r="N49" i="8"/>
  <c r="M49" i="8" s="1"/>
  <c r="O49" i="8" s="1"/>
  <c r="K50" i="8" s="1"/>
  <c r="L63" i="8"/>
  <c r="J64" i="8"/>
  <c r="R62" i="8"/>
  <c r="S62" i="8" s="1"/>
  <c r="K48" i="5"/>
  <c r="J48" i="5" s="1"/>
  <c r="L48" i="5" s="1"/>
  <c r="H49" i="5" s="1"/>
  <c r="N60" i="5"/>
  <c r="O59" i="5"/>
  <c r="P59" i="5" s="1"/>
  <c r="I60" i="5"/>
  <c r="G61" i="5"/>
  <c r="O53" i="9" l="1"/>
  <c r="N53" i="9" s="1"/>
  <c r="P53" i="9" s="1"/>
  <c r="L54" i="9" s="1"/>
  <c r="T61" i="9"/>
  <c r="R61" i="9" s="1"/>
  <c r="X61" i="9" s="1"/>
  <c r="Y61" i="9" s="1"/>
  <c r="U61" i="9"/>
  <c r="Q62" i="9" s="1"/>
  <c r="M63" i="9"/>
  <c r="K64" i="9"/>
  <c r="N50" i="8"/>
  <c r="M50" i="8" s="1"/>
  <c r="O50" i="8" s="1"/>
  <c r="K51" i="8" s="1"/>
  <c r="L64" i="8"/>
  <c r="J65" i="8"/>
  <c r="R63" i="8"/>
  <c r="S63" i="8" s="1"/>
  <c r="K49" i="5"/>
  <c r="J49" i="5" s="1"/>
  <c r="L49" i="5" s="1"/>
  <c r="H50" i="5" s="1"/>
  <c r="O60" i="5"/>
  <c r="P60" i="5" s="1"/>
  <c r="N61" i="5"/>
  <c r="G62" i="5"/>
  <c r="I61" i="5"/>
  <c r="O54" i="9" l="1"/>
  <c r="N54" i="9" s="1"/>
  <c r="P54" i="9" s="1"/>
  <c r="L55" i="9" s="1"/>
  <c r="T62" i="9"/>
  <c r="R62" i="9" s="1"/>
  <c r="X62" i="9" s="1"/>
  <c r="Y62" i="9" s="1"/>
  <c r="U62" i="9"/>
  <c r="Q63" i="9" s="1"/>
  <c r="K65" i="9"/>
  <c r="M64" i="9"/>
  <c r="N51" i="8"/>
  <c r="M51" i="8" s="1"/>
  <c r="O51" i="8" s="1"/>
  <c r="K52" i="8" s="1"/>
  <c r="R64" i="8"/>
  <c r="S64" i="8" s="1"/>
  <c r="J66" i="8"/>
  <c r="L65" i="8"/>
  <c r="K50" i="5"/>
  <c r="J50" i="5" s="1"/>
  <c r="L50" i="5" s="1"/>
  <c r="H51" i="5" s="1"/>
  <c r="N62" i="5"/>
  <c r="O61" i="5"/>
  <c r="P61" i="5" s="1"/>
  <c r="G63" i="5"/>
  <c r="I62" i="5"/>
  <c r="O55" i="9" l="1"/>
  <c r="N55" i="9" s="1"/>
  <c r="P55" i="9" s="1"/>
  <c r="L56" i="9" s="1"/>
  <c r="U63" i="9"/>
  <c r="Q64" i="9" s="1"/>
  <c r="T63" i="9"/>
  <c r="R63" i="9" s="1"/>
  <c r="X63" i="9" s="1"/>
  <c r="Y63" i="9" s="1"/>
  <c r="K66" i="9"/>
  <c r="M65" i="9"/>
  <c r="N52" i="8"/>
  <c r="M52" i="8" s="1"/>
  <c r="O52" i="8" s="1"/>
  <c r="K53" i="8" s="1"/>
  <c r="R65" i="8"/>
  <c r="S65" i="8" s="1"/>
  <c r="J67" i="8"/>
  <c r="L66" i="8"/>
  <c r="K51" i="5"/>
  <c r="J51" i="5" s="1"/>
  <c r="L51" i="5" s="1"/>
  <c r="H52" i="5" s="1"/>
  <c r="N63" i="5"/>
  <c r="O62" i="5"/>
  <c r="P62" i="5" s="1"/>
  <c r="G64" i="5"/>
  <c r="I63" i="5"/>
  <c r="O56" i="9" l="1"/>
  <c r="N56" i="9" s="1"/>
  <c r="P56" i="9" s="1"/>
  <c r="L57" i="9" s="1"/>
  <c r="T64" i="9"/>
  <c r="R64" i="9" s="1"/>
  <c r="X64" i="9" s="1"/>
  <c r="Y64" i="9" s="1"/>
  <c r="U64" i="9"/>
  <c r="Q65" i="9" s="1"/>
  <c r="K67" i="9"/>
  <c r="M66" i="9"/>
  <c r="N53" i="8"/>
  <c r="M53" i="8" s="1"/>
  <c r="O53" i="8" s="1"/>
  <c r="K54" i="8" s="1"/>
  <c r="R66" i="8"/>
  <c r="S66" i="8" s="1"/>
  <c r="J68" i="8"/>
  <c r="L67" i="8"/>
  <c r="K52" i="5"/>
  <c r="J52" i="5" s="1"/>
  <c r="L52" i="5" s="1"/>
  <c r="H53" i="5" s="1"/>
  <c r="N64" i="5"/>
  <c r="O63" i="5"/>
  <c r="P63" i="5" s="1"/>
  <c r="I64" i="5"/>
  <c r="G65" i="5"/>
  <c r="O57" i="9" l="1"/>
  <c r="N57" i="9" s="1"/>
  <c r="P57" i="9" s="1"/>
  <c r="L58" i="9" s="1"/>
  <c r="U65" i="9"/>
  <c r="Q66" i="9" s="1"/>
  <c r="T65" i="9"/>
  <c r="R65" i="9" s="1"/>
  <c r="X65" i="9" s="1"/>
  <c r="Y65" i="9" s="1"/>
  <c r="M67" i="9"/>
  <c r="K68" i="9"/>
  <c r="N54" i="8"/>
  <c r="M54" i="8" s="1"/>
  <c r="O54" i="8" s="1"/>
  <c r="K55" i="8" s="1"/>
  <c r="R67" i="8"/>
  <c r="S67" i="8" s="1"/>
  <c r="L68" i="8"/>
  <c r="J69" i="8"/>
  <c r="K53" i="5"/>
  <c r="J53" i="5" s="1"/>
  <c r="L53" i="5" s="1"/>
  <c r="H54" i="5" s="1"/>
  <c r="O64" i="5"/>
  <c r="P64" i="5" s="1"/>
  <c r="N65" i="5"/>
  <c r="G66" i="5"/>
  <c r="I65" i="5"/>
  <c r="O58" i="9" l="1"/>
  <c r="N58" i="9" s="1"/>
  <c r="P58" i="9" s="1"/>
  <c r="L59" i="9" s="1"/>
  <c r="K69" i="9"/>
  <c r="M68" i="9"/>
  <c r="T66" i="9"/>
  <c r="R66" i="9" s="1"/>
  <c r="X66" i="9" s="1"/>
  <c r="Y66" i="9" s="1"/>
  <c r="U66" i="9"/>
  <c r="Q67" i="9" s="1"/>
  <c r="N55" i="8"/>
  <c r="M55" i="8" s="1"/>
  <c r="O55" i="8" s="1"/>
  <c r="K56" i="8" s="1"/>
  <c r="L69" i="8"/>
  <c r="J70" i="8"/>
  <c r="R68" i="8"/>
  <c r="S68" i="8" s="1"/>
  <c r="K54" i="5"/>
  <c r="J54" i="5" s="1"/>
  <c r="L54" i="5" s="1"/>
  <c r="H55" i="5" s="1"/>
  <c r="N66" i="5"/>
  <c r="O65" i="5"/>
  <c r="P65" i="5" s="1"/>
  <c r="G67" i="5"/>
  <c r="I66" i="5"/>
  <c r="O59" i="9" l="1"/>
  <c r="N59" i="9" s="1"/>
  <c r="P59" i="9" s="1"/>
  <c r="L60" i="9" s="1"/>
  <c r="M69" i="9"/>
  <c r="K70" i="9"/>
  <c r="U67" i="9"/>
  <c r="Q68" i="9" s="1"/>
  <c r="T67" i="9"/>
  <c r="R67" i="9" s="1"/>
  <c r="X67" i="9" s="1"/>
  <c r="Y67" i="9" s="1"/>
  <c r="N56" i="8"/>
  <c r="M56" i="8" s="1"/>
  <c r="O56" i="8" s="1"/>
  <c r="K57" i="8" s="1"/>
  <c r="J71" i="8"/>
  <c r="L70" i="8"/>
  <c r="R69" i="8"/>
  <c r="S69" i="8" s="1"/>
  <c r="K55" i="5"/>
  <c r="J55" i="5" s="1"/>
  <c r="L55" i="5" s="1"/>
  <c r="H56" i="5" s="1"/>
  <c r="O66" i="5"/>
  <c r="P66" i="5" s="1"/>
  <c r="N67" i="5"/>
  <c r="I67" i="5"/>
  <c r="G68" i="5"/>
  <c r="O60" i="9" l="1"/>
  <c r="N60" i="9" s="1"/>
  <c r="P60" i="9" s="1"/>
  <c r="L61" i="9" s="1"/>
  <c r="U68" i="9"/>
  <c r="Q69" i="9" s="1"/>
  <c r="T68" i="9"/>
  <c r="R68" i="9" s="1"/>
  <c r="X68" i="9" s="1"/>
  <c r="Y68" i="9" s="1"/>
  <c r="K71" i="9"/>
  <c r="M70" i="9"/>
  <c r="N57" i="8"/>
  <c r="M57" i="8" s="1"/>
  <c r="O57" i="8" s="1"/>
  <c r="K58" i="8" s="1"/>
  <c r="J72" i="8"/>
  <c r="L71" i="8"/>
  <c r="R70" i="8"/>
  <c r="S70" i="8" s="1"/>
  <c r="K56" i="5"/>
  <c r="J56" i="5" s="1"/>
  <c r="L56" i="5" s="1"/>
  <c r="H57" i="5" s="1"/>
  <c r="N68" i="5"/>
  <c r="O67" i="5"/>
  <c r="P67" i="5" s="1"/>
  <c r="I68" i="5"/>
  <c r="G69" i="5"/>
  <c r="O61" i="9" l="1"/>
  <c r="N61" i="9" s="1"/>
  <c r="P61" i="9" s="1"/>
  <c r="L62" i="9" s="1"/>
  <c r="U69" i="9"/>
  <c r="Q70" i="9" s="1"/>
  <c r="T69" i="9"/>
  <c r="R69" i="9" s="1"/>
  <c r="X69" i="9" s="1"/>
  <c r="Y69" i="9" s="1"/>
  <c r="M71" i="9"/>
  <c r="K72" i="9"/>
  <c r="N58" i="8"/>
  <c r="M58" i="8" s="1"/>
  <c r="O58" i="8" s="1"/>
  <c r="K59" i="8" s="1"/>
  <c r="J73" i="8"/>
  <c r="L72" i="8"/>
  <c r="R71" i="8"/>
  <c r="S71" i="8" s="1"/>
  <c r="K57" i="5"/>
  <c r="J57" i="5" s="1"/>
  <c r="L57" i="5" s="1"/>
  <c r="H58" i="5" s="1"/>
  <c r="N69" i="5"/>
  <c r="O68" i="5"/>
  <c r="P68" i="5" s="1"/>
  <c r="G70" i="5"/>
  <c r="I69" i="5"/>
  <c r="O62" i="9" l="1"/>
  <c r="M72" i="9"/>
  <c r="K73" i="9"/>
  <c r="U70" i="9"/>
  <c r="Q71" i="9" s="1"/>
  <c r="T70" i="9"/>
  <c r="R70" i="9" s="1"/>
  <c r="X70" i="9" s="1"/>
  <c r="Y70" i="9" s="1"/>
  <c r="N59" i="8"/>
  <c r="M59" i="8" s="1"/>
  <c r="O59" i="8" s="1"/>
  <c r="K60" i="8" s="1"/>
  <c r="J74" i="8"/>
  <c r="L73" i="8"/>
  <c r="R72" i="8"/>
  <c r="S72" i="8" s="1"/>
  <c r="K58" i="5"/>
  <c r="J58" i="5" s="1"/>
  <c r="L58" i="5" s="1"/>
  <c r="H59" i="5" s="1"/>
  <c r="N70" i="5"/>
  <c r="O69" i="5"/>
  <c r="P69" i="5" s="1"/>
  <c r="G71" i="5"/>
  <c r="I70" i="5"/>
  <c r="N62" i="9" l="1"/>
  <c r="P62" i="9" s="1"/>
  <c r="L63" i="9" s="1"/>
  <c r="O63" i="9"/>
  <c r="N63" i="9" s="1"/>
  <c r="P63" i="9" s="1"/>
  <c r="L64" i="9" s="1"/>
  <c r="U71" i="9"/>
  <c r="Q72" i="9" s="1"/>
  <c r="T71" i="9"/>
  <c r="R71" i="9" s="1"/>
  <c r="X71" i="9" s="1"/>
  <c r="Y71" i="9" s="1"/>
  <c r="M73" i="9"/>
  <c r="K74" i="9"/>
  <c r="N60" i="8"/>
  <c r="M60" i="8" s="1"/>
  <c r="O60" i="8" s="1"/>
  <c r="K61" i="8" s="1"/>
  <c r="J75" i="8"/>
  <c r="L74" i="8"/>
  <c r="R73" i="8"/>
  <c r="S73" i="8" s="1"/>
  <c r="K59" i="5"/>
  <c r="J59" i="5" s="1"/>
  <c r="L59" i="5" s="1"/>
  <c r="H60" i="5" s="1"/>
  <c r="N71" i="5"/>
  <c r="O70" i="5"/>
  <c r="P70" i="5" s="1"/>
  <c r="I71" i="5"/>
  <c r="G72" i="5"/>
  <c r="O64" i="9" l="1"/>
  <c r="N64" i="9" s="1"/>
  <c r="P64" i="9" s="1"/>
  <c r="L65" i="9" s="1"/>
  <c r="T72" i="9"/>
  <c r="R72" i="9" s="1"/>
  <c r="X72" i="9" s="1"/>
  <c r="Y72" i="9" s="1"/>
  <c r="U72" i="9"/>
  <c r="Q73" i="9" s="1"/>
  <c r="K75" i="9"/>
  <c r="M74" i="9"/>
  <c r="N61" i="8"/>
  <c r="M61" i="8" s="1"/>
  <c r="O61" i="8" s="1"/>
  <c r="K62" i="8" s="1"/>
  <c r="L75" i="8"/>
  <c r="J76" i="8"/>
  <c r="R74" i="8"/>
  <c r="S74" i="8" s="1"/>
  <c r="K60" i="5"/>
  <c r="J60" i="5" s="1"/>
  <c r="L60" i="5" s="1"/>
  <c r="H61" i="5" s="1"/>
  <c r="N72" i="5"/>
  <c r="O71" i="5"/>
  <c r="P71" i="5" s="1"/>
  <c r="I72" i="5"/>
  <c r="G73" i="5"/>
  <c r="O65" i="9" l="1"/>
  <c r="U73" i="9"/>
  <c r="Q74" i="9" s="1"/>
  <c r="T73" i="9"/>
  <c r="R73" i="9" s="1"/>
  <c r="X73" i="9" s="1"/>
  <c r="Y73" i="9" s="1"/>
  <c r="K76" i="9"/>
  <c r="M75" i="9"/>
  <c r="L76" i="8"/>
  <c r="J77" i="8"/>
  <c r="N76" i="8"/>
  <c r="R75" i="8"/>
  <c r="S75" i="8" s="1"/>
  <c r="N62" i="8"/>
  <c r="M62" i="8" s="1"/>
  <c r="O62" i="8" s="1"/>
  <c r="K63" i="8" s="1"/>
  <c r="K61" i="5"/>
  <c r="J61" i="5" s="1"/>
  <c r="L61" i="5" s="1"/>
  <c r="H62" i="5" s="1"/>
  <c r="N73" i="5"/>
  <c r="O72" i="5"/>
  <c r="P72" i="5" s="1"/>
  <c r="G74" i="5"/>
  <c r="I73" i="5"/>
  <c r="N65" i="9" l="1"/>
  <c r="P65" i="9" s="1"/>
  <c r="L66" i="9" s="1"/>
  <c r="O66" i="9" s="1"/>
  <c r="N66" i="9" s="1"/>
  <c r="P66" i="9" s="1"/>
  <c r="L67" i="9" s="1"/>
  <c r="M76" i="9"/>
  <c r="K77" i="9"/>
  <c r="U74" i="9"/>
  <c r="Q75" i="9" s="1"/>
  <c r="T74" i="9"/>
  <c r="R74" i="9" s="1"/>
  <c r="X74" i="9" s="1"/>
  <c r="Y74" i="9" s="1"/>
  <c r="N63" i="8"/>
  <c r="M63" i="8" s="1"/>
  <c r="O63" i="8" s="1"/>
  <c r="K64" i="8" s="1"/>
  <c r="J78" i="8"/>
  <c r="L77" i="8"/>
  <c r="N77" i="8"/>
  <c r="R76" i="8"/>
  <c r="S76" i="8" s="1"/>
  <c r="M76" i="8"/>
  <c r="K62" i="5"/>
  <c r="J62" i="5" s="1"/>
  <c r="L62" i="5" s="1"/>
  <c r="H63" i="5" s="1"/>
  <c r="O73" i="5"/>
  <c r="P73" i="5" s="1"/>
  <c r="N74" i="5"/>
  <c r="I74" i="5"/>
  <c r="G75" i="5"/>
  <c r="S197" i="9" l="1"/>
  <c r="O67" i="9"/>
  <c r="N67" i="9" s="1"/>
  <c r="P67" i="9" s="1"/>
  <c r="L68" i="9" s="1"/>
  <c r="U75" i="9"/>
  <c r="Q76" i="9" s="1"/>
  <c r="T75" i="9"/>
  <c r="R75" i="9" s="1"/>
  <c r="X75" i="9" s="1"/>
  <c r="Y75" i="9" s="1"/>
  <c r="M77" i="9"/>
  <c r="K78" i="9"/>
  <c r="N64" i="8"/>
  <c r="M64" i="8" s="1"/>
  <c r="O64" i="8" s="1"/>
  <c r="K65" i="8" s="1"/>
  <c r="M77" i="8"/>
  <c r="R77" i="8"/>
  <c r="S77" i="8" s="1"/>
  <c r="J79" i="8"/>
  <c r="N78" i="8"/>
  <c r="L78" i="8"/>
  <c r="K63" i="5"/>
  <c r="J63" i="5" s="1"/>
  <c r="L63" i="5" s="1"/>
  <c r="H64" i="5" s="1"/>
  <c r="O74" i="5"/>
  <c r="P74" i="5" s="1"/>
  <c r="N75" i="5"/>
  <c r="G76" i="5"/>
  <c r="I75" i="5"/>
  <c r="O68" i="9" l="1"/>
  <c r="N68" i="9" s="1"/>
  <c r="P68" i="9" s="1"/>
  <c r="L69" i="9" s="1"/>
  <c r="K79" i="9"/>
  <c r="M78" i="9"/>
  <c r="T76" i="9"/>
  <c r="R76" i="9" s="1"/>
  <c r="X76" i="9" s="1"/>
  <c r="Y76" i="9" s="1"/>
  <c r="U76" i="9"/>
  <c r="Q77" i="9" s="1"/>
  <c r="N65" i="8"/>
  <c r="M65" i="8" s="1"/>
  <c r="O65" i="8" s="1"/>
  <c r="K66" i="8" s="1"/>
  <c r="R78" i="8"/>
  <c r="S78" i="8" s="1"/>
  <c r="M78" i="8"/>
  <c r="J80" i="8"/>
  <c r="N79" i="8"/>
  <c r="L79" i="8"/>
  <c r="K64" i="5"/>
  <c r="J64" i="5" s="1"/>
  <c r="L64" i="5" s="1"/>
  <c r="H65" i="5" s="1"/>
  <c r="N76" i="5"/>
  <c r="O76" i="5" s="1"/>
  <c r="P76" i="5" s="1"/>
  <c r="O75" i="5"/>
  <c r="P75" i="5" s="1"/>
  <c r="I76" i="5"/>
  <c r="K76" i="5"/>
  <c r="G77" i="5"/>
  <c r="O69" i="9" l="1"/>
  <c r="N69" i="9" s="1"/>
  <c r="P69" i="9" s="1"/>
  <c r="L70" i="9" s="1"/>
  <c r="K80" i="9"/>
  <c r="M79" i="9"/>
  <c r="U77" i="9"/>
  <c r="Q78" i="9" s="1"/>
  <c r="T77" i="9"/>
  <c r="R77" i="9" s="1"/>
  <c r="X77" i="9" s="1"/>
  <c r="Y77" i="9" s="1"/>
  <c r="N66" i="8"/>
  <c r="M66" i="8" s="1"/>
  <c r="O66" i="8" s="1"/>
  <c r="K67" i="8" s="1"/>
  <c r="M79" i="8"/>
  <c r="R79" i="8"/>
  <c r="S79" i="8" s="1"/>
  <c r="J81" i="8"/>
  <c r="N80" i="8"/>
  <c r="L80" i="8"/>
  <c r="K65" i="5"/>
  <c r="J65" i="5" s="1"/>
  <c r="L65" i="5" s="1"/>
  <c r="H66" i="5" s="1"/>
  <c r="N77" i="5"/>
  <c r="O77" i="5" s="1"/>
  <c r="P77" i="5" s="1"/>
  <c r="G78" i="5"/>
  <c r="I77" i="5"/>
  <c r="K77" i="5"/>
  <c r="J76" i="5"/>
  <c r="O70" i="9" l="1"/>
  <c r="N70" i="9" s="1"/>
  <c r="P70" i="9" s="1"/>
  <c r="L71" i="9" s="1"/>
  <c r="U78" i="9"/>
  <c r="Q79" i="9" s="1"/>
  <c r="T78" i="9"/>
  <c r="R78" i="9" s="1"/>
  <c r="X78" i="9" s="1"/>
  <c r="Y78" i="9" s="1"/>
  <c r="K81" i="9"/>
  <c r="M80" i="9"/>
  <c r="N67" i="8"/>
  <c r="M67" i="8" s="1"/>
  <c r="O67" i="8" s="1"/>
  <c r="K68" i="8" s="1"/>
  <c r="R80" i="8"/>
  <c r="S80" i="8" s="1"/>
  <c r="M80" i="8"/>
  <c r="L81" i="8"/>
  <c r="J82" i="8"/>
  <c r="N81" i="8"/>
  <c r="K66" i="5"/>
  <c r="J66" i="5" s="1"/>
  <c r="L66" i="5" s="1"/>
  <c r="H67" i="5" s="1"/>
  <c r="N78" i="5"/>
  <c r="O78" i="5" s="1"/>
  <c r="P78" i="5" s="1"/>
  <c r="J77" i="5"/>
  <c r="K78" i="5"/>
  <c r="G79" i="5"/>
  <c r="I78" i="5"/>
  <c r="J78" i="5" s="1"/>
  <c r="O71" i="9" l="1"/>
  <c r="N71" i="9" s="1"/>
  <c r="P71" i="9" s="1"/>
  <c r="L72" i="9" s="1"/>
  <c r="M81" i="9"/>
  <c r="K82" i="9"/>
  <c r="T79" i="9"/>
  <c r="R79" i="9" s="1"/>
  <c r="X79" i="9" s="1"/>
  <c r="Y79" i="9" s="1"/>
  <c r="U79" i="9"/>
  <c r="Q80" i="9" s="1"/>
  <c r="N68" i="8"/>
  <c r="M68" i="8" s="1"/>
  <c r="O68" i="8" s="1"/>
  <c r="K69" i="8" s="1"/>
  <c r="L82" i="8"/>
  <c r="J83" i="8"/>
  <c r="N82" i="8"/>
  <c r="R81" i="8"/>
  <c r="S81" i="8" s="1"/>
  <c r="M81" i="8"/>
  <c r="K67" i="5"/>
  <c r="J67" i="5" s="1"/>
  <c r="L67" i="5" s="1"/>
  <c r="H68" i="5" s="1"/>
  <c r="N79" i="5"/>
  <c r="O79" i="5" s="1"/>
  <c r="P79" i="5" s="1"/>
  <c r="G80" i="5"/>
  <c r="K79" i="5"/>
  <c r="I79" i="5"/>
  <c r="J79" i="5" s="1"/>
  <c r="O72" i="9" l="1"/>
  <c r="N72" i="9" s="1"/>
  <c r="P72" i="9" s="1"/>
  <c r="L73" i="9" s="1"/>
  <c r="K83" i="9"/>
  <c r="M82" i="9"/>
  <c r="T80" i="9"/>
  <c r="R80" i="9" s="1"/>
  <c r="X80" i="9" s="1"/>
  <c r="Y80" i="9" s="1"/>
  <c r="U80" i="9"/>
  <c r="Q81" i="9" s="1"/>
  <c r="N69" i="8"/>
  <c r="M69" i="8" s="1"/>
  <c r="O69" i="8" s="1"/>
  <c r="K70" i="8" s="1"/>
  <c r="L83" i="8"/>
  <c r="J84" i="8"/>
  <c r="N83" i="8"/>
  <c r="R82" i="8"/>
  <c r="S82" i="8" s="1"/>
  <c r="M82" i="8"/>
  <c r="K68" i="5"/>
  <c r="J68" i="5" s="1"/>
  <c r="L68" i="5" s="1"/>
  <c r="H69" i="5" s="1"/>
  <c r="N80" i="5"/>
  <c r="O80" i="5" s="1"/>
  <c r="P80" i="5" s="1"/>
  <c r="I80" i="5"/>
  <c r="K80" i="5"/>
  <c r="G81" i="5"/>
  <c r="O73" i="9" l="1"/>
  <c r="N73" i="9" s="1"/>
  <c r="P73" i="9" s="1"/>
  <c r="L74" i="9" s="1"/>
  <c r="U81" i="9"/>
  <c r="Q82" i="9" s="1"/>
  <c r="T81" i="9"/>
  <c r="R81" i="9" s="1"/>
  <c r="X81" i="9" s="1"/>
  <c r="Y81" i="9" s="1"/>
  <c r="M83" i="9"/>
  <c r="K84" i="9"/>
  <c r="N70" i="8"/>
  <c r="M70" i="8" s="1"/>
  <c r="O70" i="8" s="1"/>
  <c r="K71" i="8" s="1"/>
  <c r="L84" i="8"/>
  <c r="J85" i="8"/>
  <c r="N84" i="8"/>
  <c r="M83" i="8"/>
  <c r="R83" i="8"/>
  <c r="S83" i="8" s="1"/>
  <c r="K69" i="5"/>
  <c r="J69" i="5" s="1"/>
  <c r="L69" i="5" s="1"/>
  <c r="H70" i="5" s="1"/>
  <c r="N81" i="5"/>
  <c r="O81" i="5" s="1"/>
  <c r="P81" i="5" s="1"/>
  <c r="G82" i="5"/>
  <c r="K81" i="5"/>
  <c r="I81" i="5"/>
  <c r="J80" i="5"/>
  <c r="J81" i="5" l="1"/>
  <c r="O74" i="9"/>
  <c r="N74" i="9" s="1"/>
  <c r="P74" i="9" s="1"/>
  <c r="L75" i="9" s="1"/>
  <c r="K85" i="9"/>
  <c r="M84" i="9"/>
  <c r="T82" i="9"/>
  <c r="R82" i="9" s="1"/>
  <c r="X82" i="9" s="1"/>
  <c r="Y82" i="9" s="1"/>
  <c r="U82" i="9"/>
  <c r="Q83" i="9" s="1"/>
  <c r="N71" i="8"/>
  <c r="M71" i="8" s="1"/>
  <c r="O71" i="8" s="1"/>
  <c r="K72" i="8" s="1"/>
  <c r="J86" i="8"/>
  <c r="N85" i="8"/>
  <c r="L85" i="8"/>
  <c r="R84" i="8"/>
  <c r="S84" i="8" s="1"/>
  <c r="M84" i="8"/>
  <c r="K70" i="5"/>
  <c r="J70" i="5" s="1"/>
  <c r="L70" i="5" s="1"/>
  <c r="H71" i="5" s="1"/>
  <c r="N82" i="5"/>
  <c r="O82" i="5" s="1"/>
  <c r="P82" i="5" s="1"/>
  <c r="K82" i="5"/>
  <c r="G83" i="5"/>
  <c r="I82" i="5"/>
  <c r="J82" i="5" s="1"/>
  <c r="O75" i="9" l="1"/>
  <c r="N75" i="9" s="1"/>
  <c r="P75" i="9" s="1"/>
  <c r="L76" i="9" s="1"/>
  <c r="U83" i="9"/>
  <c r="Q84" i="9" s="1"/>
  <c r="T83" i="9"/>
  <c r="R83" i="9" s="1"/>
  <c r="X83" i="9" s="1"/>
  <c r="Y83" i="9" s="1"/>
  <c r="M85" i="9"/>
  <c r="K86" i="9"/>
  <c r="N72" i="8"/>
  <c r="M72" i="8" s="1"/>
  <c r="O72" i="8" s="1"/>
  <c r="K73" i="8" s="1"/>
  <c r="J87" i="8"/>
  <c r="N86" i="8"/>
  <c r="L86" i="8"/>
  <c r="M85" i="8"/>
  <c r="R85" i="8"/>
  <c r="S85" i="8" s="1"/>
  <c r="K71" i="5"/>
  <c r="J71" i="5" s="1"/>
  <c r="L71" i="5" s="1"/>
  <c r="H72" i="5" s="1"/>
  <c r="N83" i="5"/>
  <c r="O83" i="5" s="1"/>
  <c r="P83" i="5" s="1"/>
  <c r="K83" i="5"/>
  <c r="G84" i="5"/>
  <c r="I83" i="5"/>
  <c r="J83" i="5" s="1"/>
  <c r="O76" i="9" l="1"/>
  <c r="N76" i="9" s="1"/>
  <c r="P76" i="9" s="1"/>
  <c r="L77" i="9" s="1"/>
  <c r="T84" i="9"/>
  <c r="R84" i="9" s="1"/>
  <c r="X84" i="9" s="1"/>
  <c r="Y84" i="9" s="1"/>
  <c r="U84" i="9"/>
  <c r="Q85" i="9" s="1"/>
  <c r="K87" i="9"/>
  <c r="M86" i="9"/>
  <c r="N73" i="8"/>
  <c r="M73" i="8" s="1"/>
  <c r="O73" i="8" s="1"/>
  <c r="K74" i="8" s="1"/>
  <c r="J88" i="8"/>
  <c r="N87" i="8"/>
  <c r="L87" i="8"/>
  <c r="R86" i="8"/>
  <c r="S86" i="8" s="1"/>
  <c r="M86" i="8"/>
  <c r="K72" i="5"/>
  <c r="J72" i="5" s="1"/>
  <c r="L72" i="5" s="1"/>
  <c r="H73" i="5" s="1"/>
  <c r="N84" i="5"/>
  <c r="O84" i="5" s="1"/>
  <c r="P84" i="5" s="1"/>
  <c r="I84" i="5"/>
  <c r="K84" i="5"/>
  <c r="G85" i="5"/>
  <c r="O77" i="9" l="1"/>
  <c r="N77" i="9" s="1"/>
  <c r="P77" i="9" s="1"/>
  <c r="L78" i="9" s="1"/>
  <c r="U85" i="9"/>
  <c r="Q86" i="9" s="1"/>
  <c r="T85" i="9"/>
  <c r="R85" i="9" s="1"/>
  <c r="X85" i="9" s="1"/>
  <c r="Y85" i="9" s="1"/>
  <c r="K88" i="9"/>
  <c r="M87" i="9"/>
  <c r="N74" i="8"/>
  <c r="M74" i="8" s="1"/>
  <c r="O74" i="8" s="1"/>
  <c r="K75" i="8" s="1"/>
  <c r="J89" i="8"/>
  <c r="N88" i="8"/>
  <c r="L88" i="8"/>
  <c r="M87" i="8"/>
  <c r="R87" i="8"/>
  <c r="S87" i="8" s="1"/>
  <c r="K73" i="5"/>
  <c r="J73" i="5" s="1"/>
  <c r="L73" i="5" s="1"/>
  <c r="H74" i="5" s="1"/>
  <c r="N85" i="5"/>
  <c r="O85" i="5" s="1"/>
  <c r="P85" i="5" s="1"/>
  <c r="G86" i="5"/>
  <c r="K85" i="5"/>
  <c r="I85" i="5"/>
  <c r="J84" i="5"/>
  <c r="J85" i="5" l="1"/>
  <c r="O78" i="9"/>
  <c r="N78" i="9" s="1"/>
  <c r="P78" i="9" s="1"/>
  <c r="L79" i="9" s="1"/>
  <c r="U86" i="9"/>
  <c r="Q87" i="9" s="1"/>
  <c r="T86" i="9"/>
  <c r="R86" i="9" s="1"/>
  <c r="X86" i="9" s="1"/>
  <c r="Y86" i="9" s="1"/>
  <c r="M88" i="9"/>
  <c r="K89" i="9"/>
  <c r="N75" i="8"/>
  <c r="M75" i="8" s="1"/>
  <c r="O75" i="8" s="1"/>
  <c r="K76" i="8" s="1"/>
  <c r="O76" i="8" s="1"/>
  <c r="K77" i="8" s="1"/>
  <c r="O77" i="8" s="1"/>
  <c r="K78" i="8" s="1"/>
  <c r="O78" i="8" s="1"/>
  <c r="K79" i="8" s="1"/>
  <c r="O79" i="8" s="1"/>
  <c r="K80" i="8" s="1"/>
  <c r="O80" i="8" s="1"/>
  <c r="K81" i="8" s="1"/>
  <c r="O81" i="8" s="1"/>
  <c r="K82" i="8" s="1"/>
  <c r="O82" i="8" s="1"/>
  <c r="K83" i="8" s="1"/>
  <c r="O83" i="8" s="1"/>
  <c r="K84" i="8" s="1"/>
  <c r="O84" i="8" s="1"/>
  <c r="K85" i="8" s="1"/>
  <c r="O85" i="8" s="1"/>
  <c r="K86" i="8" s="1"/>
  <c r="O86" i="8" s="1"/>
  <c r="K87" i="8" s="1"/>
  <c r="O87" i="8" s="1"/>
  <c r="K88" i="8" s="1"/>
  <c r="L89" i="8"/>
  <c r="J90" i="8"/>
  <c r="N89" i="8"/>
  <c r="R88" i="8"/>
  <c r="S88" i="8" s="1"/>
  <c r="M88" i="8"/>
  <c r="K74" i="5"/>
  <c r="J74" i="5" s="1"/>
  <c r="L74" i="5" s="1"/>
  <c r="H75" i="5" s="1"/>
  <c r="N86" i="5"/>
  <c r="O86" i="5" s="1"/>
  <c r="P86" i="5" s="1"/>
  <c r="K86" i="5"/>
  <c r="G87" i="5"/>
  <c r="I86" i="5"/>
  <c r="J86" i="5" s="1"/>
  <c r="O79" i="9" l="1"/>
  <c r="N79" i="9" s="1"/>
  <c r="P79" i="9" s="1"/>
  <c r="L80" i="9" s="1"/>
  <c r="U87" i="9"/>
  <c r="Q88" i="9" s="1"/>
  <c r="T87" i="9"/>
  <c r="R87" i="9" s="1"/>
  <c r="X87" i="9" s="1"/>
  <c r="Y87" i="9" s="1"/>
  <c r="M89" i="9"/>
  <c r="K90" i="9"/>
  <c r="O88" i="8"/>
  <c r="K89" i="8" s="1"/>
  <c r="L90" i="8"/>
  <c r="J91" i="8"/>
  <c r="N90" i="8"/>
  <c r="R89" i="8"/>
  <c r="S89" i="8" s="1"/>
  <c r="M89" i="8"/>
  <c r="K75" i="5"/>
  <c r="J75" i="5" s="1"/>
  <c r="L75" i="5" s="1"/>
  <c r="H76" i="5" s="1"/>
  <c r="L76" i="5" s="1"/>
  <c r="H77" i="5" s="1"/>
  <c r="L77" i="5" s="1"/>
  <c r="H78" i="5" s="1"/>
  <c r="L78" i="5" s="1"/>
  <c r="H79" i="5" s="1"/>
  <c r="L79" i="5" s="1"/>
  <c r="H80" i="5" s="1"/>
  <c r="L80" i="5" s="1"/>
  <c r="H81" i="5" s="1"/>
  <c r="L81" i="5" s="1"/>
  <c r="H82" i="5" s="1"/>
  <c r="L82" i="5" s="1"/>
  <c r="H83" i="5" s="1"/>
  <c r="L83" i="5" s="1"/>
  <c r="H84" i="5" s="1"/>
  <c r="L84" i="5" s="1"/>
  <c r="H85" i="5" s="1"/>
  <c r="L85" i="5" s="1"/>
  <c r="H86" i="5" s="1"/>
  <c r="L86" i="5" s="1"/>
  <c r="H87" i="5" s="1"/>
  <c r="N87" i="5"/>
  <c r="O87" i="5" s="1"/>
  <c r="P87" i="5" s="1"/>
  <c r="I87" i="5"/>
  <c r="K87" i="5"/>
  <c r="G88" i="5"/>
  <c r="O89" i="8" l="1"/>
  <c r="K90" i="8" s="1"/>
  <c r="O80" i="9"/>
  <c r="N80" i="9" s="1"/>
  <c r="P80" i="9" s="1"/>
  <c r="L81" i="9" s="1"/>
  <c r="T88" i="9"/>
  <c r="R88" i="9" s="1"/>
  <c r="X88" i="9" s="1"/>
  <c r="Y88" i="9" s="1"/>
  <c r="U88" i="9"/>
  <c r="Q89" i="9" s="1"/>
  <c r="K91" i="9"/>
  <c r="M90" i="9"/>
  <c r="L91" i="8"/>
  <c r="J92" i="8"/>
  <c r="N91" i="8"/>
  <c r="R90" i="8"/>
  <c r="S90" i="8" s="1"/>
  <c r="M90" i="8"/>
  <c r="O90" i="8" s="1"/>
  <c r="K91" i="8" s="1"/>
  <c r="N88" i="5"/>
  <c r="O88" i="5" s="1"/>
  <c r="P88" i="5" s="1"/>
  <c r="I88" i="5"/>
  <c r="G89" i="5"/>
  <c r="K88" i="5"/>
  <c r="J87" i="5"/>
  <c r="L87" i="5" s="1"/>
  <c r="H88" i="5" s="1"/>
  <c r="J88" i="5" l="1"/>
  <c r="O81" i="9"/>
  <c r="N81" i="9" s="1"/>
  <c r="P81" i="9" s="1"/>
  <c r="L82" i="9" s="1"/>
  <c r="U89" i="9"/>
  <c r="Q90" i="9" s="1"/>
  <c r="T89" i="9"/>
  <c r="R89" i="9" s="1"/>
  <c r="X89" i="9" s="1"/>
  <c r="Y89" i="9" s="1"/>
  <c r="K92" i="9"/>
  <c r="M91" i="9"/>
  <c r="N92" i="8"/>
  <c r="L92" i="8"/>
  <c r="J93" i="8"/>
  <c r="M91" i="8"/>
  <c r="O91" i="8" s="1"/>
  <c r="K92" i="8" s="1"/>
  <c r="R91" i="8"/>
  <c r="S91" i="8" s="1"/>
  <c r="L88" i="5"/>
  <c r="H89" i="5" s="1"/>
  <c r="N89" i="5"/>
  <c r="O89" i="5" s="1"/>
  <c r="P89" i="5" s="1"/>
  <c r="G90" i="5"/>
  <c r="I89" i="5"/>
  <c r="K89" i="5"/>
  <c r="O82" i="9" l="1"/>
  <c r="N82" i="9" s="1"/>
  <c r="P82" i="9" s="1"/>
  <c r="L83" i="9" s="1"/>
  <c r="T90" i="9"/>
  <c r="R90" i="9" s="1"/>
  <c r="X90" i="9" s="1"/>
  <c r="Y90" i="9" s="1"/>
  <c r="U90" i="9"/>
  <c r="Q91" i="9" s="1"/>
  <c r="K93" i="9"/>
  <c r="M92" i="9"/>
  <c r="J94" i="8"/>
  <c r="N93" i="8"/>
  <c r="L93" i="8"/>
  <c r="R92" i="8"/>
  <c r="S92" i="8" s="1"/>
  <c r="M92" i="8"/>
  <c r="O92" i="8" s="1"/>
  <c r="K93" i="8" s="1"/>
  <c r="K90" i="5"/>
  <c r="I90" i="5"/>
  <c r="J90" i="5" s="1"/>
  <c r="G91" i="5"/>
  <c r="N90" i="5"/>
  <c r="O90" i="5" s="1"/>
  <c r="P90" i="5" s="1"/>
  <c r="J89" i="5"/>
  <c r="L89" i="5" s="1"/>
  <c r="H90" i="5" s="1"/>
  <c r="L90" i="5" l="1"/>
  <c r="H91" i="5" s="1"/>
  <c r="O83" i="9"/>
  <c r="N83" i="9" s="1"/>
  <c r="P83" i="9" s="1"/>
  <c r="L84" i="9" s="1"/>
  <c r="U91" i="9"/>
  <c r="Q92" i="9" s="1"/>
  <c r="T91" i="9"/>
  <c r="R91" i="9" s="1"/>
  <c r="X91" i="9" s="1"/>
  <c r="Y91" i="9" s="1"/>
  <c r="M93" i="9"/>
  <c r="K94" i="9"/>
  <c r="M93" i="8"/>
  <c r="O93" i="8" s="1"/>
  <c r="K94" i="8" s="1"/>
  <c r="R93" i="8"/>
  <c r="S93" i="8" s="1"/>
  <c r="J95" i="8"/>
  <c r="N94" i="8"/>
  <c r="L94" i="8"/>
  <c r="N91" i="5"/>
  <c r="O91" i="5" s="1"/>
  <c r="P91" i="5" s="1"/>
  <c r="G92" i="5"/>
  <c r="K91" i="5"/>
  <c r="I91" i="5"/>
  <c r="O84" i="9" l="1"/>
  <c r="N84" i="9" s="1"/>
  <c r="P84" i="9" s="1"/>
  <c r="L85" i="9" s="1"/>
  <c r="T92" i="9"/>
  <c r="R92" i="9" s="1"/>
  <c r="X92" i="9" s="1"/>
  <c r="Y92" i="9" s="1"/>
  <c r="U92" i="9"/>
  <c r="Q93" i="9" s="1"/>
  <c r="K95" i="9"/>
  <c r="M94" i="9"/>
  <c r="J96" i="8"/>
  <c r="N95" i="8"/>
  <c r="L95" i="8"/>
  <c r="R94" i="8"/>
  <c r="S94" i="8" s="1"/>
  <c r="M94" i="8"/>
  <c r="O94" i="8" s="1"/>
  <c r="K95" i="8" s="1"/>
  <c r="I92" i="5"/>
  <c r="K92" i="5"/>
  <c r="G93" i="5"/>
  <c r="N92" i="5"/>
  <c r="O92" i="5" s="1"/>
  <c r="P92" i="5" s="1"/>
  <c r="J91" i="5"/>
  <c r="L91" i="5" s="1"/>
  <c r="H92" i="5" s="1"/>
  <c r="O85" i="9" l="1"/>
  <c r="N85" i="9" s="1"/>
  <c r="P85" i="9" s="1"/>
  <c r="L86" i="9" s="1"/>
  <c r="U93" i="9"/>
  <c r="Q94" i="9" s="1"/>
  <c r="T93" i="9"/>
  <c r="R93" i="9" s="1"/>
  <c r="X93" i="9" s="1"/>
  <c r="Y93" i="9" s="1"/>
  <c r="M95" i="9"/>
  <c r="K96" i="9"/>
  <c r="M95" i="8"/>
  <c r="O95" i="8" s="1"/>
  <c r="K96" i="8" s="1"/>
  <c r="R95" i="8"/>
  <c r="S95" i="8" s="1"/>
  <c r="J97" i="8"/>
  <c r="N96" i="8"/>
  <c r="L96" i="8"/>
  <c r="N93" i="5"/>
  <c r="O93" i="5" s="1"/>
  <c r="P93" i="5" s="1"/>
  <c r="G94" i="5"/>
  <c r="I93" i="5"/>
  <c r="K93" i="5"/>
  <c r="J92" i="5"/>
  <c r="L92" i="5" s="1"/>
  <c r="H93" i="5" s="1"/>
  <c r="O86" i="9" l="1"/>
  <c r="N86" i="9" s="1"/>
  <c r="P86" i="9" s="1"/>
  <c r="L87" i="9" s="1"/>
  <c r="U94" i="9"/>
  <c r="Q95" i="9" s="1"/>
  <c r="T94" i="9"/>
  <c r="R94" i="9" s="1"/>
  <c r="X94" i="9" s="1"/>
  <c r="Y94" i="9" s="1"/>
  <c r="K97" i="9"/>
  <c r="M96" i="9"/>
  <c r="L97" i="8"/>
  <c r="J98" i="8"/>
  <c r="N97" i="8"/>
  <c r="R96" i="8"/>
  <c r="S96" i="8" s="1"/>
  <c r="M96" i="8"/>
  <c r="O96" i="8" s="1"/>
  <c r="K97" i="8" s="1"/>
  <c r="J93" i="5"/>
  <c r="L93" i="5" s="1"/>
  <c r="H94" i="5" s="1"/>
  <c r="K94" i="5"/>
  <c r="I94" i="5"/>
  <c r="J94" i="5" s="1"/>
  <c r="G95" i="5"/>
  <c r="N94" i="5"/>
  <c r="O94" i="5" s="1"/>
  <c r="P94" i="5" s="1"/>
  <c r="O87" i="9" l="1"/>
  <c r="N87" i="9" s="1"/>
  <c r="P87" i="9" s="1"/>
  <c r="L88" i="9" s="1"/>
  <c r="M97" i="9"/>
  <c r="K98" i="9"/>
  <c r="T95" i="9"/>
  <c r="R95" i="9" s="1"/>
  <c r="X95" i="9" s="1"/>
  <c r="Y95" i="9" s="1"/>
  <c r="U95" i="9"/>
  <c r="Q96" i="9" s="1"/>
  <c r="L98" i="8"/>
  <c r="J99" i="8"/>
  <c r="N98" i="8"/>
  <c r="R97" i="8"/>
  <c r="S97" i="8" s="1"/>
  <c r="M97" i="8"/>
  <c r="O97" i="8" s="1"/>
  <c r="K98" i="8" s="1"/>
  <c r="L94" i="5"/>
  <c r="H95" i="5" s="1"/>
  <c r="G96" i="5"/>
  <c r="K95" i="5"/>
  <c r="I95" i="5"/>
  <c r="J95" i="5" s="1"/>
  <c r="L95" i="5" s="1"/>
  <c r="H96" i="5" s="1"/>
  <c r="N95" i="5"/>
  <c r="O95" i="5" s="1"/>
  <c r="P95" i="5" s="1"/>
  <c r="O88" i="9" l="1"/>
  <c r="N88" i="9" s="1"/>
  <c r="P88" i="9" s="1"/>
  <c r="L89" i="9" s="1"/>
  <c r="K99" i="9"/>
  <c r="M98" i="9"/>
  <c r="T96" i="9"/>
  <c r="R96" i="9" s="1"/>
  <c r="X96" i="9" s="1"/>
  <c r="Y96" i="9" s="1"/>
  <c r="U96" i="9"/>
  <c r="Q97" i="9" s="1"/>
  <c r="L99" i="8"/>
  <c r="J100" i="8"/>
  <c r="N99" i="8"/>
  <c r="R98" i="8"/>
  <c r="S98" i="8" s="1"/>
  <c r="M98" i="8"/>
  <c r="O98" i="8" s="1"/>
  <c r="K99" i="8" s="1"/>
  <c r="N96" i="5"/>
  <c r="O96" i="5" s="1"/>
  <c r="P96" i="5" s="1"/>
  <c r="I96" i="5"/>
  <c r="K96" i="5"/>
  <c r="G97" i="5"/>
  <c r="J96" i="5" l="1"/>
  <c r="L96" i="5" s="1"/>
  <c r="H97" i="5" s="1"/>
  <c r="O89" i="9"/>
  <c r="N89" i="9" s="1"/>
  <c r="P89" i="9" s="1"/>
  <c r="L90" i="9" s="1"/>
  <c r="U97" i="9"/>
  <c r="Q98" i="9" s="1"/>
  <c r="T97" i="9"/>
  <c r="R97" i="9" s="1"/>
  <c r="X97" i="9" s="1"/>
  <c r="Y97" i="9" s="1"/>
  <c r="M99" i="9"/>
  <c r="K100" i="9"/>
  <c r="N100" i="8"/>
  <c r="L100" i="8"/>
  <c r="J101" i="8"/>
  <c r="M99" i="8"/>
  <c r="O99" i="8" s="1"/>
  <c r="K100" i="8" s="1"/>
  <c r="R99" i="8"/>
  <c r="S99" i="8" s="1"/>
  <c r="N97" i="5"/>
  <c r="O97" i="5" s="1"/>
  <c r="P97" i="5" s="1"/>
  <c r="G98" i="5"/>
  <c r="I97" i="5"/>
  <c r="K97" i="5"/>
  <c r="O90" i="9" l="1"/>
  <c r="N90" i="9" s="1"/>
  <c r="P90" i="9" s="1"/>
  <c r="L91" i="9" s="1"/>
  <c r="T98" i="9"/>
  <c r="R98" i="9" s="1"/>
  <c r="X98" i="9" s="1"/>
  <c r="Y98" i="9" s="1"/>
  <c r="U98" i="9"/>
  <c r="Q99" i="9" s="1"/>
  <c r="K101" i="9"/>
  <c r="O100" i="9"/>
  <c r="M100" i="9"/>
  <c r="J102" i="8"/>
  <c r="N101" i="8"/>
  <c r="L101" i="8"/>
  <c r="R100" i="8"/>
  <c r="S100" i="8" s="1"/>
  <c r="M100" i="8"/>
  <c r="O100" i="8" s="1"/>
  <c r="K101" i="8" s="1"/>
  <c r="K98" i="5"/>
  <c r="G99" i="5"/>
  <c r="I98" i="5"/>
  <c r="N98" i="5"/>
  <c r="O98" i="5" s="1"/>
  <c r="P98" i="5" s="1"/>
  <c r="J97" i="5"/>
  <c r="L97" i="5" s="1"/>
  <c r="H98" i="5" s="1"/>
  <c r="O91" i="9" l="1"/>
  <c r="N91" i="9" s="1"/>
  <c r="P91" i="9" s="1"/>
  <c r="L92" i="9" s="1"/>
  <c r="U99" i="9"/>
  <c r="Q100" i="9" s="1"/>
  <c r="T99" i="9"/>
  <c r="R99" i="9" s="1"/>
  <c r="X99" i="9" s="1"/>
  <c r="Y99" i="9" s="1"/>
  <c r="N100" i="9"/>
  <c r="O101" i="9"/>
  <c r="K102" i="9"/>
  <c r="M101" i="9"/>
  <c r="M101" i="8"/>
  <c r="O101" i="8" s="1"/>
  <c r="K102" i="8" s="1"/>
  <c r="R101" i="8"/>
  <c r="S101" i="8" s="1"/>
  <c r="J103" i="8"/>
  <c r="N102" i="8"/>
  <c r="L102" i="8"/>
  <c r="J98" i="5"/>
  <c r="I99" i="5"/>
  <c r="G100" i="5"/>
  <c r="K99" i="5"/>
  <c r="L98" i="5"/>
  <c r="H99" i="5" s="1"/>
  <c r="N99" i="5"/>
  <c r="O92" i="9" l="1"/>
  <c r="N92" i="9" s="1"/>
  <c r="P92" i="9" s="1"/>
  <c r="L93" i="9" s="1"/>
  <c r="U100" i="9"/>
  <c r="Q101" i="9" s="1"/>
  <c r="T100" i="9"/>
  <c r="R100" i="9" s="1"/>
  <c r="X100" i="9" s="1"/>
  <c r="Y100" i="9" s="1"/>
  <c r="K103" i="9"/>
  <c r="M102" i="9"/>
  <c r="O102" i="9"/>
  <c r="N101" i="9"/>
  <c r="J104" i="8"/>
  <c r="L103" i="8"/>
  <c r="N103" i="8"/>
  <c r="R102" i="8"/>
  <c r="S102" i="8" s="1"/>
  <c r="M102" i="8"/>
  <c r="O102" i="8" s="1"/>
  <c r="K103" i="8" s="1"/>
  <c r="N100" i="5"/>
  <c r="O99" i="5"/>
  <c r="P99" i="5" s="1"/>
  <c r="G101" i="5"/>
  <c r="I100" i="5"/>
  <c r="K100" i="5"/>
  <c r="J99" i="5"/>
  <c r="L99" i="5" s="1"/>
  <c r="H100" i="5" s="1"/>
  <c r="O93" i="9" l="1"/>
  <c r="N93" i="9" s="1"/>
  <c r="P93" i="9" s="1"/>
  <c r="L94" i="9" s="1"/>
  <c r="U101" i="9"/>
  <c r="Q102" i="9" s="1"/>
  <c r="T101" i="9"/>
  <c r="R101" i="9" s="1"/>
  <c r="X101" i="9" s="1"/>
  <c r="Y101" i="9" s="1"/>
  <c r="N102" i="9"/>
  <c r="M103" i="9"/>
  <c r="K104" i="9"/>
  <c r="O103" i="9"/>
  <c r="R103" i="8"/>
  <c r="S103" i="8" s="1"/>
  <c r="M103" i="8"/>
  <c r="O103" i="8" s="1"/>
  <c r="K104" i="8" s="1"/>
  <c r="N104" i="8"/>
  <c r="L104" i="8"/>
  <c r="J105" i="8"/>
  <c r="O100" i="5"/>
  <c r="P100" i="5" s="1"/>
  <c r="N101" i="5"/>
  <c r="J100" i="5"/>
  <c r="L100" i="5" s="1"/>
  <c r="H101" i="5" s="1"/>
  <c r="K101" i="5"/>
  <c r="G102" i="5"/>
  <c r="I101" i="5"/>
  <c r="O94" i="9" l="1"/>
  <c r="N94" i="9" s="1"/>
  <c r="P94" i="9" s="1"/>
  <c r="L95" i="9" s="1"/>
  <c r="K105" i="9"/>
  <c r="M104" i="9"/>
  <c r="O104" i="9"/>
  <c r="T102" i="9"/>
  <c r="R102" i="9" s="1"/>
  <c r="X102" i="9" s="1"/>
  <c r="Y102" i="9" s="1"/>
  <c r="U102" i="9"/>
  <c r="Q103" i="9" s="1"/>
  <c r="N103" i="9"/>
  <c r="J106" i="8"/>
  <c r="L105" i="8"/>
  <c r="N105" i="8"/>
  <c r="R104" i="8"/>
  <c r="S104" i="8" s="1"/>
  <c r="M104" i="8"/>
  <c r="O104" i="8" s="1"/>
  <c r="K105" i="8" s="1"/>
  <c r="N102" i="5"/>
  <c r="O101" i="5"/>
  <c r="P101" i="5" s="1"/>
  <c r="G103" i="5"/>
  <c r="I102" i="5"/>
  <c r="K102" i="5"/>
  <c r="J101" i="5"/>
  <c r="L101" i="5" s="1"/>
  <c r="H102" i="5" s="1"/>
  <c r="O95" i="9" l="1"/>
  <c r="N95" i="9" s="1"/>
  <c r="P95" i="9" s="1"/>
  <c r="L96" i="9" s="1"/>
  <c r="N104" i="9"/>
  <c r="U103" i="9"/>
  <c r="Q104" i="9" s="1"/>
  <c r="T103" i="9"/>
  <c r="R103" i="9" s="1"/>
  <c r="X103" i="9" s="1"/>
  <c r="Y103" i="9" s="1"/>
  <c r="O105" i="9"/>
  <c r="K106" i="9"/>
  <c r="M105" i="9"/>
  <c r="M105" i="8"/>
  <c r="O105" i="8" s="1"/>
  <c r="K106" i="8" s="1"/>
  <c r="R105" i="8"/>
  <c r="S105" i="8" s="1"/>
  <c r="N106" i="8"/>
  <c r="J107" i="8"/>
  <c r="L106" i="8"/>
  <c r="N103" i="5"/>
  <c r="O102" i="5"/>
  <c r="P102" i="5" s="1"/>
  <c r="K103" i="5"/>
  <c r="I103" i="5"/>
  <c r="G104" i="5"/>
  <c r="J102" i="5"/>
  <c r="L102" i="5" s="1"/>
  <c r="H103" i="5" s="1"/>
  <c r="O96" i="9" l="1"/>
  <c r="N96" i="9" s="1"/>
  <c r="P96" i="9" s="1"/>
  <c r="L97" i="9" s="1"/>
  <c r="K107" i="9"/>
  <c r="M106" i="9"/>
  <c r="O106" i="9"/>
  <c r="N105" i="9"/>
  <c r="U104" i="9"/>
  <c r="Q105" i="9" s="1"/>
  <c r="T104" i="9"/>
  <c r="R104" i="9" s="1"/>
  <c r="X104" i="9" s="1"/>
  <c r="Y104" i="9" s="1"/>
  <c r="M106" i="8"/>
  <c r="O106" i="8" s="1"/>
  <c r="K107" i="8" s="1"/>
  <c r="R106" i="8"/>
  <c r="S106" i="8" s="1"/>
  <c r="J108" i="8"/>
  <c r="L107" i="8"/>
  <c r="N107" i="8"/>
  <c r="N104" i="5"/>
  <c r="O103" i="5"/>
  <c r="P103" i="5" s="1"/>
  <c r="G105" i="5"/>
  <c r="I104" i="5"/>
  <c r="K104" i="5"/>
  <c r="J103" i="5"/>
  <c r="L103" i="5" s="1"/>
  <c r="H104" i="5" s="1"/>
  <c r="O97" i="9" l="1"/>
  <c r="N97" i="9" s="1"/>
  <c r="P97" i="9" s="1"/>
  <c r="L98" i="9" s="1"/>
  <c r="N106" i="9"/>
  <c r="U105" i="9"/>
  <c r="Q106" i="9" s="1"/>
  <c r="T105" i="9"/>
  <c r="R105" i="9" s="1"/>
  <c r="X105" i="9" s="1"/>
  <c r="Y105" i="9" s="1"/>
  <c r="M107" i="9"/>
  <c r="K108" i="9"/>
  <c r="O107" i="9"/>
  <c r="N108" i="8"/>
  <c r="J109" i="8"/>
  <c r="L108" i="8"/>
  <c r="M107" i="8"/>
  <c r="O107" i="8" s="1"/>
  <c r="K108" i="8" s="1"/>
  <c r="R107" i="8"/>
  <c r="S107" i="8" s="1"/>
  <c r="O104" i="5"/>
  <c r="P104" i="5" s="1"/>
  <c r="N105" i="5"/>
  <c r="K105" i="5"/>
  <c r="I105" i="5"/>
  <c r="G106" i="5"/>
  <c r="J104" i="5"/>
  <c r="L104" i="5" s="1"/>
  <c r="H105" i="5" s="1"/>
  <c r="O98" i="9" l="1"/>
  <c r="N98" i="9" s="1"/>
  <c r="P98" i="9" s="1"/>
  <c r="L99" i="9" s="1"/>
  <c r="K109" i="9"/>
  <c r="O108" i="9"/>
  <c r="M108" i="9"/>
  <c r="N107" i="9"/>
  <c r="T106" i="9"/>
  <c r="R106" i="9" s="1"/>
  <c r="X106" i="9" s="1"/>
  <c r="Y106" i="9" s="1"/>
  <c r="U106" i="9"/>
  <c r="Q107" i="9" s="1"/>
  <c r="R108" i="8"/>
  <c r="S108" i="8" s="1"/>
  <c r="M108" i="8"/>
  <c r="O108" i="8" s="1"/>
  <c r="K109" i="8" s="1"/>
  <c r="J110" i="8"/>
  <c r="L109" i="8"/>
  <c r="N109" i="8"/>
  <c r="N106" i="5"/>
  <c r="O105" i="5"/>
  <c r="G107" i="5"/>
  <c r="I106" i="5"/>
  <c r="K106" i="5"/>
  <c r="J105" i="5"/>
  <c r="L105" i="5" s="1"/>
  <c r="H106" i="5" s="1"/>
  <c r="O99" i="9" l="1"/>
  <c r="N99" i="9" s="1"/>
  <c r="P99" i="9" s="1"/>
  <c r="L100" i="9" s="1"/>
  <c r="P100" i="9" s="1"/>
  <c r="L101" i="9" s="1"/>
  <c r="P101" i="9" s="1"/>
  <c r="L102" i="9" s="1"/>
  <c r="P102" i="9" s="1"/>
  <c r="L103" i="9" s="1"/>
  <c r="P103" i="9" s="1"/>
  <c r="L104" i="9" s="1"/>
  <c r="P104" i="9" s="1"/>
  <c r="L105" i="9" s="1"/>
  <c r="P105" i="9" s="1"/>
  <c r="L106" i="9" s="1"/>
  <c r="P106" i="9" s="1"/>
  <c r="L107" i="9" s="1"/>
  <c r="P107" i="9" s="1"/>
  <c r="L108" i="9" s="1"/>
  <c r="O109" i="9"/>
  <c r="K110" i="9"/>
  <c r="M109" i="9"/>
  <c r="U107" i="9"/>
  <c r="Q108" i="9" s="1"/>
  <c r="T107" i="9"/>
  <c r="R107" i="9" s="1"/>
  <c r="X107" i="9" s="1"/>
  <c r="Y107" i="9" s="1"/>
  <c r="N108" i="9"/>
  <c r="N110" i="8"/>
  <c r="L110" i="8"/>
  <c r="J111" i="8"/>
  <c r="M109" i="8"/>
  <c r="O109" i="8" s="1"/>
  <c r="K110" i="8" s="1"/>
  <c r="R109" i="8"/>
  <c r="S109" i="8" s="1"/>
  <c r="P105" i="5"/>
  <c r="N107" i="5"/>
  <c r="O106" i="5"/>
  <c r="P106" i="5" s="1"/>
  <c r="K107" i="5"/>
  <c r="I107" i="5"/>
  <c r="G108" i="5"/>
  <c r="J106" i="5"/>
  <c r="L106" i="5" s="1"/>
  <c r="H107" i="5" s="1"/>
  <c r="P108" i="9" l="1"/>
  <c r="L109" i="9" s="1"/>
  <c r="K111" i="9"/>
  <c r="M110" i="9"/>
  <c r="O110" i="9"/>
  <c r="U108" i="9"/>
  <c r="Q109" i="9" s="1"/>
  <c r="T108" i="9"/>
  <c r="R108" i="9" s="1"/>
  <c r="X108" i="9" s="1"/>
  <c r="Y108" i="9" s="1"/>
  <c r="N109" i="9"/>
  <c r="P109" i="9" s="1"/>
  <c r="L110" i="9" s="1"/>
  <c r="J112" i="8"/>
  <c r="L111" i="8"/>
  <c r="N111" i="8"/>
  <c r="R110" i="8"/>
  <c r="S110" i="8" s="1"/>
  <c r="M110" i="8"/>
  <c r="O110" i="8" s="1"/>
  <c r="K111" i="8" s="1"/>
  <c r="N108" i="5"/>
  <c r="O107" i="5"/>
  <c r="G109" i="5"/>
  <c r="I108" i="5"/>
  <c r="K108" i="5"/>
  <c r="J107" i="5"/>
  <c r="L107" i="5" s="1"/>
  <c r="H108" i="5" s="1"/>
  <c r="N110" i="9" l="1"/>
  <c r="P110" i="9" s="1"/>
  <c r="L111" i="9" s="1"/>
  <c r="M111" i="9"/>
  <c r="K112" i="9"/>
  <c r="O111" i="9"/>
  <c r="U109" i="9"/>
  <c r="Q110" i="9" s="1"/>
  <c r="T109" i="9"/>
  <c r="R109" i="9" s="1"/>
  <c r="X109" i="9" s="1"/>
  <c r="Y109" i="9" s="1"/>
  <c r="R111" i="8"/>
  <c r="S111" i="8" s="1"/>
  <c r="M111" i="8"/>
  <c r="O111" i="8" s="1"/>
  <c r="K112" i="8" s="1"/>
  <c r="N112" i="8"/>
  <c r="L112" i="8"/>
  <c r="J113" i="8"/>
  <c r="P107" i="5"/>
  <c r="O108" i="5"/>
  <c r="P108" i="5" s="1"/>
  <c r="N109" i="5"/>
  <c r="K109" i="5"/>
  <c r="G110" i="5"/>
  <c r="I109" i="5"/>
  <c r="J109" i="5" s="1"/>
  <c r="J108" i="5"/>
  <c r="L108" i="5" s="1"/>
  <c r="H109" i="5" s="1"/>
  <c r="L109" i="5" s="1"/>
  <c r="H110" i="5" s="1"/>
  <c r="N111" i="9" l="1"/>
  <c r="P111" i="9" s="1"/>
  <c r="L112" i="9" s="1"/>
  <c r="T110" i="9"/>
  <c r="R110" i="9" s="1"/>
  <c r="X110" i="9" s="1"/>
  <c r="Y110" i="9" s="1"/>
  <c r="U110" i="9"/>
  <c r="Q111" i="9" s="1"/>
  <c r="K113" i="9"/>
  <c r="M112" i="9"/>
  <c r="O112" i="9"/>
  <c r="J114" i="8"/>
  <c r="L113" i="8"/>
  <c r="N113" i="8"/>
  <c r="R112" i="8"/>
  <c r="S112" i="8" s="1"/>
  <c r="M112" i="8"/>
  <c r="O112" i="8" s="1"/>
  <c r="K113" i="8" s="1"/>
  <c r="N110" i="5"/>
  <c r="O109" i="5"/>
  <c r="G111" i="5"/>
  <c r="I110" i="5"/>
  <c r="K110" i="5"/>
  <c r="N112" i="9" l="1"/>
  <c r="P112" i="9" s="1"/>
  <c r="L113" i="9" s="1"/>
  <c r="O113" i="9"/>
  <c r="K114" i="9"/>
  <c r="M113" i="9"/>
  <c r="U111" i="9"/>
  <c r="Q112" i="9" s="1"/>
  <c r="T111" i="9"/>
  <c r="R111" i="9" s="1"/>
  <c r="X111" i="9" s="1"/>
  <c r="Y111" i="9" s="1"/>
  <c r="R113" i="8"/>
  <c r="S113" i="8" s="1"/>
  <c r="M113" i="8"/>
  <c r="O113" i="8" s="1"/>
  <c r="K114" i="8" s="1"/>
  <c r="N114" i="8"/>
  <c r="L114" i="8"/>
  <c r="J115" i="8"/>
  <c r="P109" i="5"/>
  <c r="N111" i="5"/>
  <c r="O110" i="5"/>
  <c r="P110" i="5" s="1"/>
  <c r="K111" i="5"/>
  <c r="I111" i="5"/>
  <c r="J111" i="5" s="1"/>
  <c r="G112" i="5"/>
  <c r="J110" i="5"/>
  <c r="L110" i="5" s="1"/>
  <c r="H111" i="5" s="1"/>
  <c r="L111" i="5" s="1"/>
  <c r="H112" i="5" s="1"/>
  <c r="N113" i="9" l="1"/>
  <c r="P113" i="9" s="1"/>
  <c r="L114" i="9" s="1"/>
  <c r="U112" i="9"/>
  <c r="Q113" i="9" s="1"/>
  <c r="T112" i="9"/>
  <c r="R112" i="9" s="1"/>
  <c r="X112" i="9" s="1"/>
  <c r="Y112" i="9" s="1"/>
  <c r="K115" i="9"/>
  <c r="M114" i="9"/>
  <c r="O114" i="9"/>
  <c r="J116" i="8"/>
  <c r="L115" i="8"/>
  <c r="N115" i="8"/>
  <c r="R114" i="8"/>
  <c r="S114" i="8" s="1"/>
  <c r="M114" i="8"/>
  <c r="O114" i="8" s="1"/>
  <c r="K115" i="8" s="1"/>
  <c r="N112" i="5"/>
  <c r="O111" i="5"/>
  <c r="G113" i="5"/>
  <c r="I112" i="5"/>
  <c r="K112" i="5"/>
  <c r="J112" i="5" l="1"/>
  <c r="L112" i="5" s="1"/>
  <c r="H113" i="5" s="1"/>
  <c r="U113" i="9"/>
  <c r="Q114" i="9" s="1"/>
  <c r="T113" i="9"/>
  <c r="R113" i="9" s="1"/>
  <c r="X113" i="9" s="1"/>
  <c r="Y113" i="9" s="1"/>
  <c r="N114" i="9"/>
  <c r="P114" i="9" s="1"/>
  <c r="L115" i="9" s="1"/>
  <c r="M115" i="9"/>
  <c r="K116" i="9"/>
  <c r="O115" i="9"/>
  <c r="M115" i="8"/>
  <c r="O115" i="8" s="1"/>
  <c r="K116" i="8" s="1"/>
  <c r="R115" i="8"/>
  <c r="S115" i="8" s="1"/>
  <c r="N116" i="8"/>
  <c r="J117" i="8"/>
  <c r="L116" i="8"/>
  <c r="P111" i="5"/>
  <c r="O112" i="5"/>
  <c r="P112" i="5" s="1"/>
  <c r="N113" i="5"/>
  <c r="K113" i="5"/>
  <c r="I113" i="5"/>
  <c r="J113" i="5" s="1"/>
  <c r="L113" i="5" s="1"/>
  <c r="H114" i="5" s="1"/>
  <c r="G114" i="5"/>
  <c r="N115" i="9" l="1"/>
  <c r="P115" i="9" s="1"/>
  <c r="L116" i="9" s="1"/>
  <c r="T114" i="9"/>
  <c r="R114" i="9" s="1"/>
  <c r="X114" i="9" s="1"/>
  <c r="Y114" i="9" s="1"/>
  <c r="U114" i="9"/>
  <c r="Q115" i="9" s="1"/>
  <c r="K117" i="9"/>
  <c r="O116" i="9"/>
  <c r="M116" i="9"/>
  <c r="M116" i="8"/>
  <c r="O116" i="8" s="1"/>
  <c r="K117" i="8" s="1"/>
  <c r="R116" i="8"/>
  <c r="S116" i="8" s="1"/>
  <c r="J118" i="8"/>
  <c r="L117" i="8"/>
  <c r="N117" i="8"/>
  <c r="N114" i="5"/>
  <c r="O113" i="5"/>
  <c r="G115" i="5"/>
  <c r="I114" i="5"/>
  <c r="K114" i="5"/>
  <c r="J114" i="5" l="1"/>
  <c r="L114" i="5" s="1"/>
  <c r="H115" i="5" s="1"/>
  <c r="N116" i="9"/>
  <c r="P116" i="9" s="1"/>
  <c r="L117" i="9" s="1"/>
  <c r="O117" i="9"/>
  <c r="K118" i="9"/>
  <c r="M117" i="9"/>
  <c r="U115" i="9"/>
  <c r="Q116" i="9" s="1"/>
  <c r="T115" i="9"/>
  <c r="R115" i="9" s="1"/>
  <c r="X115" i="9" s="1"/>
  <c r="Y115" i="9" s="1"/>
  <c r="N118" i="8"/>
  <c r="J119" i="8"/>
  <c r="L118" i="8"/>
  <c r="R117" i="8"/>
  <c r="S117" i="8" s="1"/>
  <c r="M117" i="8"/>
  <c r="O117" i="8" s="1"/>
  <c r="K118" i="8" s="1"/>
  <c r="P113" i="5"/>
  <c r="N115" i="5"/>
  <c r="O114" i="5"/>
  <c r="P114" i="5" s="1"/>
  <c r="K115" i="5"/>
  <c r="I115" i="5"/>
  <c r="G116" i="5"/>
  <c r="N117" i="9" l="1"/>
  <c r="P117" i="9" s="1"/>
  <c r="L118" i="9" s="1"/>
  <c r="U116" i="9"/>
  <c r="Q117" i="9" s="1"/>
  <c r="T116" i="9"/>
  <c r="R116" i="9" s="1"/>
  <c r="X116" i="9" s="1"/>
  <c r="Y116" i="9" s="1"/>
  <c r="K119" i="9"/>
  <c r="M118" i="9"/>
  <c r="O118" i="9"/>
  <c r="R118" i="8"/>
  <c r="S118" i="8" s="1"/>
  <c r="M118" i="8"/>
  <c r="O118" i="8" s="1"/>
  <c r="K119" i="8" s="1"/>
  <c r="J120" i="8"/>
  <c r="L119" i="8"/>
  <c r="N119" i="8"/>
  <c r="N116" i="5"/>
  <c r="O115" i="5"/>
  <c r="P115" i="5" s="1"/>
  <c r="G117" i="5"/>
  <c r="I116" i="5"/>
  <c r="K116" i="5"/>
  <c r="J115" i="5"/>
  <c r="L115" i="5" s="1"/>
  <c r="H116" i="5" s="1"/>
  <c r="U117" i="9" l="1"/>
  <c r="Q118" i="9" s="1"/>
  <c r="T117" i="9"/>
  <c r="R117" i="9" s="1"/>
  <c r="X117" i="9" s="1"/>
  <c r="Y117" i="9" s="1"/>
  <c r="N118" i="9"/>
  <c r="P118" i="9" s="1"/>
  <c r="L119" i="9" s="1"/>
  <c r="M119" i="9"/>
  <c r="K120" i="9"/>
  <c r="O119" i="9"/>
  <c r="N120" i="8"/>
  <c r="J121" i="8"/>
  <c r="L120" i="8"/>
  <c r="M119" i="8"/>
  <c r="O119" i="8" s="1"/>
  <c r="K120" i="8" s="1"/>
  <c r="R119" i="8"/>
  <c r="S119" i="8" s="1"/>
  <c r="O116" i="5"/>
  <c r="P116" i="5" s="1"/>
  <c r="N117" i="5"/>
  <c r="J116" i="5"/>
  <c r="L116" i="5" s="1"/>
  <c r="H117" i="5" s="1"/>
  <c r="K117" i="5"/>
  <c r="G118" i="5"/>
  <c r="I117" i="5"/>
  <c r="N119" i="9" l="1"/>
  <c r="P119" i="9" s="1"/>
  <c r="L120" i="9" s="1"/>
  <c r="T118" i="9"/>
  <c r="R118" i="9" s="1"/>
  <c r="X118" i="9" s="1"/>
  <c r="Y118" i="9" s="1"/>
  <c r="U118" i="9"/>
  <c r="Q119" i="9" s="1"/>
  <c r="K121" i="9"/>
  <c r="O120" i="9"/>
  <c r="M120" i="9"/>
  <c r="M120" i="8"/>
  <c r="O120" i="8" s="1"/>
  <c r="K121" i="8" s="1"/>
  <c r="R120" i="8"/>
  <c r="S120" i="8" s="1"/>
  <c r="J122" i="8"/>
  <c r="L121" i="8"/>
  <c r="N121" i="8"/>
  <c r="N118" i="5"/>
  <c r="O117" i="5"/>
  <c r="P117" i="5" s="1"/>
  <c r="G119" i="5"/>
  <c r="I118" i="5"/>
  <c r="K118" i="5"/>
  <c r="J117" i="5"/>
  <c r="L117" i="5" s="1"/>
  <c r="H118" i="5" s="1"/>
  <c r="N120" i="9" l="1"/>
  <c r="P120" i="9" s="1"/>
  <c r="L121" i="9" s="1"/>
  <c r="O121" i="9"/>
  <c r="M121" i="9"/>
  <c r="K122" i="9"/>
  <c r="U119" i="9"/>
  <c r="Q120" i="9" s="1"/>
  <c r="T119" i="9"/>
  <c r="R119" i="9" s="1"/>
  <c r="X119" i="9" s="1"/>
  <c r="Y119" i="9" s="1"/>
  <c r="N122" i="8"/>
  <c r="L122" i="8"/>
  <c r="J123" i="8"/>
  <c r="R121" i="8"/>
  <c r="S121" i="8" s="1"/>
  <c r="M121" i="8"/>
  <c r="O121" i="8" s="1"/>
  <c r="K122" i="8" s="1"/>
  <c r="N119" i="5"/>
  <c r="O118" i="5"/>
  <c r="P118" i="5" s="1"/>
  <c r="K119" i="5"/>
  <c r="I119" i="5"/>
  <c r="G120" i="5"/>
  <c r="J118" i="5"/>
  <c r="L118" i="5" s="1"/>
  <c r="H119" i="5" s="1"/>
  <c r="J119" i="5" l="1"/>
  <c r="T120" i="9"/>
  <c r="R120" i="9" s="1"/>
  <c r="X120" i="9" s="1"/>
  <c r="Y120" i="9" s="1"/>
  <c r="U120" i="9"/>
  <c r="Q121" i="9" s="1"/>
  <c r="M122" i="9"/>
  <c r="K123" i="9"/>
  <c r="O122" i="9"/>
  <c r="N121" i="9"/>
  <c r="P121" i="9" s="1"/>
  <c r="L122" i="9" s="1"/>
  <c r="J124" i="8"/>
  <c r="L123" i="8"/>
  <c r="N123" i="8"/>
  <c r="R122" i="8"/>
  <c r="S122" i="8" s="1"/>
  <c r="M122" i="8"/>
  <c r="O122" i="8" s="1"/>
  <c r="K123" i="8" s="1"/>
  <c r="L119" i="5"/>
  <c r="H120" i="5" s="1"/>
  <c r="N120" i="5"/>
  <c r="O119" i="5"/>
  <c r="P119" i="5" s="1"/>
  <c r="G121" i="5"/>
  <c r="I120" i="5"/>
  <c r="K120" i="5"/>
  <c r="N122" i="9" l="1"/>
  <c r="P122" i="9" s="1"/>
  <c r="L123" i="9" s="1"/>
  <c r="T121" i="9"/>
  <c r="R121" i="9" s="1"/>
  <c r="X121" i="9" s="1"/>
  <c r="Y121" i="9" s="1"/>
  <c r="U121" i="9"/>
  <c r="Q122" i="9" s="1"/>
  <c r="M123" i="9"/>
  <c r="K124" i="9"/>
  <c r="O123" i="9"/>
  <c r="M123" i="8"/>
  <c r="O123" i="8" s="1"/>
  <c r="K124" i="8" s="1"/>
  <c r="R123" i="8"/>
  <c r="S123" i="8" s="1"/>
  <c r="N124" i="8"/>
  <c r="L124" i="8"/>
  <c r="J125" i="8"/>
  <c r="O120" i="5"/>
  <c r="P120" i="5" s="1"/>
  <c r="N121" i="5"/>
  <c r="K121" i="5"/>
  <c r="I121" i="5"/>
  <c r="G122" i="5"/>
  <c r="J120" i="5"/>
  <c r="L120" i="5" s="1"/>
  <c r="H121" i="5" s="1"/>
  <c r="J121" i="5" l="1"/>
  <c r="N123" i="9"/>
  <c r="P123" i="9" s="1"/>
  <c r="L124" i="9" s="1"/>
  <c r="K125" i="9"/>
  <c r="O124" i="9"/>
  <c r="M124" i="9"/>
  <c r="T122" i="9"/>
  <c r="R122" i="9" s="1"/>
  <c r="X122" i="9" s="1"/>
  <c r="Y122" i="9" s="1"/>
  <c r="U122" i="9"/>
  <c r="Q123" i="9" s="1"/>
  <c r="J126" i="8"/>
  <c r="L125" i="8"/>
  <c r="N125" i="8"/>
  <c r="M124" i="8"/>
  <c r="O124" i="8" s="1"/>
  <c r="K125" i="8" s="1"/>
  <c r="R124" i="8"/>
  <c r="S124" i="8" s="1"/>
  <c r="L121" i="5"/>
  <c r="H122" i="5" s="1"/>
  <c r="N122" i="5"/>
  <c r="O121" i="5"/>
  <c r="P121" i="5" s="1"/>
  <c r="G123" i="5"/>
  <c r="I122" i="5"/>
  <c r="K122" i="5"/>
  <c r="U123" i="9" l="1"/>
  <c r="Q124" i="9" s="1"/>
  <c r="T123" i="9"/>
  <c r="R123" i="9" s="1"/>
  <c r="X123" i="9" s="1"/>
  <c r="Y123" i="9" s="1"/>
  <c r="O125" i="9"/>
  <c r="M125" i="9"/>
  <c r="K126" i="9"/>
  <c r="N124" i="9"/>
  <c r="P124" i="9" s="1"/>
  <c r="L125" i="9" s="1"/>
  <c r="M125" i="8"/>
  <c r="O125" i="8" s="1"/>
  <c r="K126" i="8" s="1"/>
  <c r="R125" i="8"/>
  <c r="S125" i="8" s="1"/>
  <c r="N126" i="8"/>
  <c r="J127" i="8"/>
  <c r="L126" i="8"/>
  <c r="N123" i="5"/>
  <c r="O122" i="5"/>
  <c r="P122" i="5" s="1"/>
  <c r="J122" i="5"/>
  <c r="L122" i="5" s="1"/>
  <c r="H123" i="5" s="1"/>
  <c r="K123" i="5"/>
  <c r="I123" i="5"/>
  <c r="G124" i="5"/>
  <c r="K127" i="9" l="1"/>
  <c r="O126" i="9"/>
  <c r="M126" i="9"/>
  <c r="T124" i="9"/>
  <c r="R124" i="9" s="1"/>
  <c r="X124" i="9" s="1"/>
  <c r="Y124" i="9" s="1"/>
  <c r="U124" i="9"/>
  <c r="Q125" i="9" s="1"/>
  <c r="N125" i="9"/>
  <c r="P125" i="9" s="1"/>
  <c r="L126" i="9" s="1"/>
  <c r="M126" i="8"/>
  <c r="O126" i="8" s="1"/>
  <c r="K127" i="8" s="1"/>
  <c r="R126" i="8"/>
  <c r="S126" i="8" s="1"/>
  <c r="J128" i="8"/>
  <c r="L127" i="8"/>
  <c r="N127" i="8"/>
  <c r="J123" i="5"/>
  <c r="L123" i="5" s="1"/>
  <c r="H124" i="5" s="1"/>
  <c r="N124" i="5"/>
  <c r="O123" i="5"/>
  <c r="P123" i="5" s="1"/>
  <c r="G125" i="5"/>
  <c r="I124" i="5"/>
  <c r="K124" i="5"/>
  <c r="N126" i="9" l="1"/>
  <c r="P126" i="9" s="1"/>
  <c r="L127" i="9" s="1"/>
  <c r="T125" i="9"/>
  <c r="R125" i="9" s="1"/>
  <c r="X125" i="9" s="1"/>
  <c r="Y125" i="9" s="1"/>
  <c r="U125" i="9"/>
  <c r="Q126" i="9" s="1"/>
  <c r="M127" i="9"/>
  <c r="K128" i="9"/>
  <c r="O127" i="9"/>
  <c r="N128" i="8"/>
  <c r="J129" i="8"/>
  <c r="L128" i="8"/>
  <c r="M127" i="8"/>
  <c r="O127" i="8" s="1"/>
  <c r="K128" i="8" s="1"/>
  <c r="R127" i="8"/>
  <c r="S127" i="8" s="1"/>
  <c r="O124" i="5"/>
  <c r="P124" i="5" s="1"/>
  <c r="N125" i="5"/>
  <c r="K125" i="5"/>
  <c r="G126" i="5"/>
  <c r="I125" i="5"/>
  <c r="J124" i="5"/>
  <c r="L124" i="5" s="1"/>
  <c r="H125" i="5" s="1"/>
  <c r="K129" i="9" l="1"/>
  <c r="O128" i="9"/>
  <c r="M128" i="9"/>
  <c r="N127" i="9"/>
  <c r="P127" i="9" s="1"/>
  <c r="L128" i="9" s="1"/>
  <c r="T126" i="9"/>
  <c r="R126" i="9" s="1"/>
  <c r="X126" i="9" s="1"/>
  <c r="Y126" i="9" s="1"/>
  <c r="U126" i="9"/>
  <c r="Q127" i="9" s="1"/>
  <c r="M128" i="8"/>
  <c r="O128" i="8" s="1"/>
  <c r="K129" i="8" s="1"/>
  <c r="R128" i="8"/>
  <c r="S128" i="8" s="1"/>
  <c r="J130" i="8"/>
  <c r="L129" i="8"/>
  <c r="N129" i="8"/>
  <c r="N126" i="5"/>
  <c r="O125" i="5"/>
  <c r="P125" i="5" s="1"/>
  <c r="J125" i="5"/>
  <c r="L125" i="5" s="1"/>
  <c r="H126" i="5" s="1"/>
  <c r="G127" i="5"/>
  <c r="I126" i="5"/>
  <c r="K126" i="5"/>
  <c r="U127" i="9" l="1"/>
  <c r="Q128" i="9" s="1"/>
  <c r="T127" i="9"/>
  <c r="R127" i="9" s="1"/>
  <c r="X127" i="9" s="1"/>
  <c r="Y127" i="9" s="1"/>
  <c r="N128" i="9"/>
  <c r="P128" i="9" s="1"/>
  <c r="L129" i="9" s="1"/>
  <c r="O129" i="9"/>
  <c r="M129" i="9"/>
  <c r="K130" i="9"/>
  <c r="N130" i="8"/>
  <c r="L130" i="8"/>
  <c r="J131" i="8"/>
  <c r="R129" i="8"/>
  <c r="S129" i="8" s="1"/>
  <c r="M129" i="8"/>
  <c r="O129" i="8" s="1"/>
  <c r="K130" i="8" s="1"/>
  <c r="N127" i="5"/>
  <c r="O126" i="5"/>
  <c r="P126" i="5" s="1"/>
  <c r="K127" i="5"/>
  <c r="I127" i="5"/>
  <c r="G128" i="5"/>
  <c r="J126" i="5"/>
  <c r="L126" i="5" s="1"/>
  <c r="H127" i="5" s="1"/>
  <c r="J127" i="5" l="1"/>
  <c r="M130" i="9"/>
  <c r="K131" i="9"/>
  <c r="O130" i="9"/>
  <c r="N129" i="9"/>
  <c r="P129" i="9" s="1"/>
  <c r="L130" i="9" s="1"/>
  <c r="U128" i="9"/>
  <c r="Q129" i="9" s="1"/>
  <c r="T128" i="9"/>
  <c r="R128" i="9" s="1"/>
  <c r="X128" i="9" s="1"/>
  <c r="Y128" i="9" s="1"/>
  <c r="J132" i="8"/>
  <c r="L131" i="8"/>
  <c r="N131" i="8"/>
  <c r="R130" i="8"/>
  <c r="S130" i="8" s="1"/>
  <c r="M130" i="8"/>
  <c r="O130" i="8" s="1"/>
  <c r="K131" i="8" s="1"/>
  <c r="L127" i="5"/>
  <c r="H128" i="5" s="1"/>
  <c r="N128" i="5"/>
  <c r="O127" i="5"/>
  <c r="P127" i="5" s="1"/>
  <c r="G129" i="5"/>
  <c r="I128" i="5"/>
  <c r="K128" i="5"/>
  <c r="M131" i="9" l="1"/>
  <c r="K132" i="9"/>
  <c r="O131" i="9"/>
  <c r="N130" i="9"/>
  <c r="P130" i="9" s="1"/>
  <c r="L131" i="9" s="1"/>
  <c r="U129" i="9"/>
  <c r="Q130" i="9" s="1"/>
  <c r="T129" i="9"/>
  <c r="R129" i="9" s="1"/>
  <c r="X129" i="9" s="1"/>
  <c r="Y129" i="9" s="1"/>
  <c r="M131" i="8"/>
  <c r="O131" i="8" s="1"/>
  <c r="K132" i="8" s="1"/>
  <c r="R131" i="8"/>
  <c r="S131" i="8" s="1"/>
  <c r="N132" i="8"/>
  <c r="L132" i="8"/>
  <c r="J133" i="8"/>
  <c r="O128" i="5"/>
  <c r="P128" i="5" s="1"/>
  <c r="N129" i="5"/>
  <c r="K129" i="5"/>
  <c r="I129" i="5"/>
  <c r="G130" i="5"/>
  <c r="J128" i="5"/>
  <c r="L128" i="5" s="1"/>
  <c r="H129" i="5" s="1"/>
  <c r="J129" i="5" l="1"/>
  <c r="T130" i="9"/>
  <c r="R130" i="9" s="1"/>
  <c r="X130" i="9" s="1"/>
  <c r="Y130" i="9" s="1"/>
  <c r="U130" i="9"/>
  <c r="Q131" i="9" s="1"/>
  <c r="K133" i="9"/>
  <c r="O132" i="9"/>
  <c r="M132" i="9"/>
  <c r="N131" i="9"/>
  <c r="P131" i="9" s="1"/>
  <c r="L132" i="9" s="1"/>
  <c r="J134" i="8"/>
  <c r="L133" i="8"/>
  <c r="N133" i="8"/>
  <c r="M132" i="8"/>
  <c r="O132" i="8" s="1"/>
  <c r="K133" i="8" s="1"/>
  <c r="R132" i="8"/>
  <c r="S132" i="8" s="1"/>
  <c r="L129" i="5"/>
  <c r="H130" i="5" s="1"/>
  <c r="O129" i="5"/>
  <c r="P129" i="5" s="1"/>
  <c r="N130" i="5"/>
  <c r="G131" i="5"/>
  <c r="I130" i="5"/>
  <c r="K130" i="5"/>
  <c r="O133" i="9" l="1"/>
  <c r="M133" i="9"/>
  <c r="K134" i="9"/>
  <c r="U131" i="9"/>
  <c r="Q132" i="9" s="1"/>
  <c r="T131" i="9"/>
  <c r="R131" i="9" s="1"/>
  <c r="X131" i="9" s="1"/>
  <c r="Y131" i="9" s="1"/>
  <c r="N132" i="9"/>
  <c r="P132" i="9" s="1"/>
  <c r="L133" i="9" s="1"/>
  <c r="M133" i="8"/>
  <c r="O133" i="8" s="1"/>
  <c r="K134" i="8" s="1"/>
  <c r="R133" i="8"/>
  <c r="S133" i="8" s="1"/>
  <c r="N134" i="8"/>
  <c r="J135" i="8"/>
  <c r="L134" i="8"/>
  <c r="N131" i="5"/>
  <c r="O130" i="5"/>
  <c r="P130" i="5" s="1"/>
  <c r="J130" i="5"/>
  <c r="L130" i="5" s="1"/>
  <c r="H131" i="5" s="1"/>
  <c r="K131" i="5"/>
  <c r="I131" i="5"/>
  <c r="G132" i="5"/>
  <c r="K135" i="9" l="1"/>
  <c r="O134" i="9"/>
  <c r="M134" i="9"/>
  <c r="N133" i="9"/>
  <c r="P133" i="9" s="1"/>
  <c r="L134" i="9" s="1"/>
  <c r="T132" i="9"/>
  <c r="R132" i="9" s="1"/>
  <c r="X132" i="9" s="1"/>
  <c r="Y132" i="9" s="1"/>
  <c r="U132" i="9"/>
  <c r="Q133" i="9" s="1"/>
  <c r="M134" i="8"/>
  <c r="O134" i="8" s="1"/>
  <c r="K135" i="8" s="1"/>
  <c r="R134" i="8"/>
  <c r="S134" i="8" s="1"/>
  <c r="J136" i="8"/>
  <c r="L135" i="8"/>
  <c r="N135" i="8"/>
  <c r="J131" i="5"/>
  <c r="L131" i="5" s="1"/>
  <c r="H132" i="5" s="1"/>
  <c r="N132" i="5"/>
  <c r="O131" i="5"/>
  <c r="P131" i="5" s="1"/>
  <c r="G133" i="5"/>
  <c r="I132" i="5"/>
  <c r="K132" i="5"/>
  <c r="N134" i="9" l="1"/>
  <c r="P134" i="9" s="1"/>
  <c r="L135" i="9" s="1"/>
  <c r="T133" i="9"/>
  <c r="R133" i="9" s="1"/>
  <c r="X133" i="9" s="1"/>
  <c r="Y133" i="9" s="1"/>
  <c r="U133" i="9"/>
  <c r="Q134" i="9" s="1"/>
  <c r="M135" i="9"/>
  <c r="K136" i="9"/>
  <c r="O135" i="9"/>
  <c r="N136" i="8"/>
  <c r="J137" i="8"/>
  <c r="L136" i="8"/>
  <c r="M135" i="8"/>
  <c r="O135" i="8" s="1"/>
  <c r="K136" i="8" s="1"/>
  <c r="R135" i="8"/>
  <c r="S135" i="8" s="1"/>
  <c r="O132" i="5"/>
  <c r="P132" i="5" s="1"/>
  <c r="N133" i="5"/>
  <c r="K133" i="5"/>
  <c r="G134" i="5"/>
  <c r="I133" i="5"/>
  <c r="J132" i="5"/>
  <c r="L132" i="5" s="1"/>
  <c r="H133" i="5" s="1"/>
  <c r="N135" i="9" l="1"/>
  <c r="P135" i="9" s="1"/>
  <c r="L136" i="9" s="1"/>
  <c r="K137" i="9"/>
  <c r="O136" i="9"/>
  <c r="M136" i="9"/>
  <c r="T134" i="9"/>
  <c r="R134" i="9" s="1"/>
  <c r="X134" i="9" s="1"/>
  <c r="Y134" i="9" s="1"/>
  <c r="U134" i="9"/>
  <c r="Q135" i="9" s="1"/>
  <c r="M136" i="8"/>
  <c r="O136" i="8" s="1"/>
  <c r="K137" i="8" s="1"/>
  <c r="R136" i="8"/>
  <c r="S136" i="8" s="1"/>
  <c r="J138" i="8"/>
  <c r="L137" i="8"/>
  <c r="N137" i="8"/>
  <c r="N134" i="5"/>
  <c r="O133" i="5"/>
  <c r="P133" i="5" s="1"/>
  <c r="J133" i="5"/>
  <c r="L133" i="5" s="1"/>
  <c r="H134" i="5" s="1"/>
  <c r="G135" i="5"/>
  <c r="I134" i="5"/>
  <c r="K134" i="5"/>
  <c r="O137" i="9" l="1"/>
  <c r="M137" i="9"/>
  <c r="K138" i="9"/>
  <c r="U135" i="9"/>
  <c r="Q136" i="9" s="1"/>
  <c r="T135" i="9"/>
  <c r="R135" i="9" s="1"/>
  <c r="X135" i="9" s="1"/>
  <c r="Y135" i="9" s="1"/>
  <c r="N136" i="9"/>
  <c r="P136" i="9" s="1"/>
  <c r="L137" i="9" s="1"/>
  <c r="N138" i="8"/>
  <c r="L138" i="8"/>
  <c r="J139" i="8"/>
  <c r="R137" i="8"/>
  <c r="S137" i="8" s="1"/>
  <c r="M137" i="8"/>
  <c r="O137" i="8" s="1"/>
  <c r="K138" i="8" s="1"/>
  <c r="N135" i="5"/>
  <c r="O134" i="5"/>
  <c r="P134" i="5" s="1"/>
  <c r="K135" i="5"/>
  <c r="I135" i="5"/>
  <c r="G136" i="5"/>
  <c r="J134" i="5"/>
  <c r="L134" i="5" s="1"/>
  <c r="H135" i="5" s="1"/>
  <c r="M138" i="9" l="1"/>
  <c r="K139" i="9"/>
  <c r="O138" i="9"/>
  <c r="N137" i="9"/>
  <c r="P137" i="9" s="1"/>
  <c r="L138" i="9" s="1"/>
  <c r="U136" i="9"/>
  <c r="Q137" i="9" s="1"/>
  <c r="T136" i="9"/>
  <c r="R136" i="9" s="1"/>
  <c r="X136" i="9" s="1"/>
  <c r="Y136" i="9" s="1"/>
  <c r="J140" i="8"/>
  <c r="L139" i="8"/>
  <c r="N139" i="8"/>
  <c r="R138" i="8"/>
  <c r="S138" i="8" s="1"/>
  <c r="M138" i="8"/>
  <c r="O138" i="8" s="1"/>
  <c r="K139" i="8" s="1"/>
  <c r="J135" i="5"/>
  <c r="L135" i="5" s="1"/>
  <c r="H136" i="5" s="1"/>
  <c r="N136" i="5"/>
  <c r="O135" i="5"/>
  <c r="P135" i="5" s="1"/>
  <c r="G137" i="5"/>
  <c r="I136" i="5"/>
  <c r="K136" i="5"/>
  <c r="U137" i="9" l="1"/>
  <c r="Q138" i="9" s="1"/>
  <c r="T137" i="9"/>
  <c r="R137" i="9" s="1"/>
  <c r="X137" i="9" s="1"/>
  <c r="Y137" i="9" s="1"/>
  <c r="M139" i="9"/>
  <c r="K140" i="9"/>
  <c r="O139" i="9"/>
  <c r="N138" i="9"/>
  <c r="P138" i="9" s="1"/>
  <c r="L139" i="9" s="1"/>
  <c r="M139" i="8"/>
  <c r="O139" i="8" s="1"/>
  <c r="K140" i="8" s="1"/>
  <c r="R139" i="8"/>
  <c r="S139" i="8" s="1"/>
  <c r="N140" i="8"/>
  <c r="L140" i="8"/>
  <c r="J141" i="8"/>
  <c r="O136" i="5"/>
  <c r="P136" i="5" s="1"/>
  <c r="N137" i="5"/>
  <c r="J136" i="5"/>
  <c r="L136" i="5" s="1"/>
  <c r="H137" i="5" s="1"/>
  <c r="K137" i="5"/>
  <c r="I137" i="5"/>
  <c r="G138" i="5"/>
  <c r="N139" i="9" l="1"/>
  <c r="P139" i="9" s="1"/>
  <c r="L140" i="9" s="1"/>
  <c r="T138" i="9"/>
  <c r="R138" i="9" s="1"/>
  <c r="X138" i="9" s="1"/>
  <c r="Y138" i="9" s="1"/>
  <c r="U138" i="9"/>
  <c r="Q139" i="9" s="1"/>
  <c r="K141" i="9"/>
  <c r="O140" i="9"/>
  <c r="M140" i="9"/>
  <c r="J142" i="8"/>
  <c r="L141" i="8"/>
  <c r="N141" i="8"/>
  <c r="M140" i="8"/>
  <c r="O140" i="8" s="1"/>
  <c r="K141" i="8" s="1"/>
  <c r="R140" i="8"/>
  <c r="S140" i="8" s="1"/>
  <c r="O137" i="5"/>
  <c r="P137" i="5" s="1"/>
  <c r="N138" i="5"/>
  <c r="J137" i="5"/>
  <c r="G139" i="5"/>
  <c r="I138" i="5"/>
  <c r="K138" i="5"/>
  <c r="L137" i="5"/>
  <c r="H138" i="5" s="1"/>
  <c r="N140" i="9" l="1"/>
  <c r="P140" i="9" s="1"/>
  <c r="L141" i="9" s="1"/>
  <c r="O141" i="9"/>
  <c r="M141" i="9"/>
  <c r="K142" i="9"/>
  <c r="U139" i="9"/>
  <c r="Q140" i="9" s="1"/>
  <c r="T139" i="9"/>
  <c r="R139" i="9" s="1"/>
  <c r="X139" i="9" s="1"/>
  <c r="Y139" i="9" s="1"/>
  <c r="M141" i="8"/>
  <c r="O141" i="8" s="1"/>
  <c r="K142" i="8" s="1"/>
  <c r="R141" i="8"/>
  <c r="S141" i="8" s="1"/>
  <c r="N142" i="8"/>
  <c r="J143" i="8"/>
  <c r="L142" i="8"/>
  <c r="N139" i="5"/>
  <c r="O138" i="5"/>
  <c r="P138" i="5" s="1"/>
  <c r="J138" i="5"/>
  <c r="L138" i="5" s="1"/>
  <c r="H139" i="5" s="1"/>
  <c r="K139" i="5"/>
  <c r="I139" i="5"/>
  <c r="G140" i="5"/>
  <c r="O142" i="9" l="1"/>
  <c r="K143" i="9"/>
  <c r="M142" i="9"/>
  <c r="T140" i="9"/>
  <c r="R140" i="9" s="1"/>
  <c r="X140" i="9" s="1"/>
  <c r="Y140" i="9" s="1"/>
  <c r="U140" i="9"/>
  <c r="Q141" i="9" s="1"/>
  <c r="N141" i="9"/>
  <c r="P141" i="9" s="1"/>
  <c r="L142" i="9" s="1"/>
  <c r="M142" i="8"/>
  <c r="O142" i="8" s="1"/>
  <c r="K143" i="8" s="1"/>
  <c r="R142" i="8"/>
  <c r="S142" i="8" s="1"/>
  <c r="J144" i="8"/>
  <c r="L143" i="8"/>
  <c r="N143" i="8"/>
  <c r="N140" i="5"/>
  <c r="O139" i="5"/>
  <c r="P139" i="5" s="1"/>
  <c r="G141" i="5"/>
  <c r="I140" i="5"/>
  <c r="K140" i="5"/>
  <c r="J139" i="5"/>
  <c r="L139" i="5" s="1"/>
  <c r="H140" i="5" s="1"/>
  <c r="J140" i="5" l="1"/>
  <c r="N142" i="9"/>
  <c r="P142" i="9" s="1"/>
  <c r="L143" i="9" s="1"/>
  <c r="M143" i="9"/>
  <c r="K144" i="9"/>
  <c r="O143" i="9"/>
  <c r="T141" i="9"/>
  <c r="R141" i="9" s="1"/>
  <c r="X141" i="9" s="1"/>
  <c r="Y141" i="9" s="1"/>
  <c r="U141" i="9"/>
  <c r="Q142" i="9" s="1"/>
  <c r="N144" i="8"/>
  <c r="J145" i="8"/>
  <c r="L144" i="8"/>
  <c r="M143" i="8"/>
  <c r="O143" i="8" s="1"/>
  <c r="K144" i="8" s="1"/>
  <c r="R143" i="8"/>
  <c r="S143" i="8" s="1"/>
  <c r="L140" i="5"/>
  <c r="H141" i="5" s="1"/>
  <c r="O140" i="5"/>
  <c r="P140" i="5" s="1"/>
  <c r="N141" i="5"/>
  <c r="G142" i="5"/>
  <c r="I141" i="5"/>
  <c r="K141" i="5"/>
  <c r="N143" i="9" l="1"/>
  <c r="P143" i="9" s="1"/>
  <c r="L144" i="9" s="1"/>
  <c r="T142" i="9"/>
  <c r="R142" i="9" s="1"/>
  <c r="X142" i="9" s="1"/>
  <c r="Y142" i="9" s="1"/>
  <c r="U142" i="9"/>
  <c r="Q143" i="9" s="1"/>
  <c r="K145" i="9"/>
  <c r="O144" i="9"/>
  <c r="M144" i="9"/>
  <c r="M144" i="8"/>
  <c r="O144" i="8" s="1"/>
  <c r="K145" i="8" s="1"/>
  <c r="R144" i="8"/>
  <c r="S144" i="8" s="1"/>
  <c r="L145" i="8"/>
  <c r="J146" i="8"/>
  <c r="N145" i="8"/>
  <c r="N142" i="5"/>
  <c r="O141" i="5"/>
  <c r="P141" i="5" s="1"/>
  <c r="G143" i="5"/>
  <c r="I142" i="5"/>
  <c r="K142" i="5"/>
  <c r="J141" i="5"/>
  <c r="L141" i="5" s="1"/>
  <c r="H142" i="5" s="1"/>
  <c r="J142" i="5" l="1"/>
  <c r="O145" i="9"/>
  <c r="K146" i="9"/>
  <c r="M145" i="9"/>
  <c r="N144" i="9"/>
  <c r="P144" i="9" s="1"/>
  <c r="L145" i="9" s="1"/>
  <c r="U143" i="9"/>
  <c r="Q144" i="9" s="1"/>
  <c r="T143" i="9"/>
  <c r="R143" i="9" s="1"/>
  <c r="X143" i="9" s="1"/>
  <c r="Y143" i="9" s="1"/>
  <c r="R145" i="8"/>
  <c r="S145" i="8" s="1"/>
  <c r="M145" i="8"/>
  <c r="O145" i="8" s="1"/>
  <c r="K146" i="8" s="1"/>
  <c r="L146" i="8"/>
  <c r="N146" i="8"/>
  <c r="J147" i="8"/>
  <c r="L142" i="5"/>
  <c r="H143" i="5" s="1"/>
  <c r="N143" i="5"/>
  <c r="O142" i="5"/>
  <c r="P142" i="5" s="1"/>
  <c r="K143" i="5"/>
  <c r="I143" i="5"/>
  <c r="G144" i="5"/>
  <c r="N145" i="9" l="1"/>
  <c r="P145" i="9" s="1"/>
  <c r="L146" i="9" s="1"/>
  <c r="U144" i="9"/>
  <c r="Q145" i="9" s="1"/>
  <c r="T144" i="9"/>
  <c r="R144" i="9" s="1"/>
  <c r="X144" i="9" s="1"/>
  <c r="Y144" i="9" s="1"/>
  <c r="O146" i="9"/>
  <c r="K147" i="9"/>
  <c r="M146" i="9"/>
  <c r="R146" i="8"/>
  <c r="S146" i="8" s="1"/>
  <c r="M146" i="8"/>
  <c r="O146" i="8" s="1"/>
  <c r="K147" i="8" s="1"/>
  <c r="L147" i="8"/>
  <c r="J148" i="8"/>
  <c r="N147" i="8"/>
  <c r="N144" i="5"/>
  <c r="O143" i="5"/>
  <c r="P143" i="5" s="1"/>
  <c r="G145" i="5"/>
  <c r="I144" i="5"/>
  <c r="K144" i="5"/>
  <c r="J143" i="5"/>
  <c r="L143" i="5" s="1"/>
  <c r="H144" i="5" s="1"/>
  <c r="J144" i="5" l="1"/>
  <c r="N146" i="9"/>
  <c r="P146" i="9" s="1"/>
  <c r="L147" i="9" s="1"/>
  <c r="U145" i="9"/>
  <c r="Q146" i="9" s="1"/>
  <c r="T145" i="9"/>
  <c r="R145" i="9" s="1"/>
  <c r="X145" i="9" s="1"/>
  <c r="Y145" i="9" s="1"/>
  <c r="M147" i="9"/>
  <c r="O147" i="9"/>
  <c r="K148" i="9"/>
  <c r="R147" i="8"/>
  <c r="S147" i="8" s="1"/>
  <c r="M147" i="8"/>
  <c r="O147" i="8" s="1"/>
  <c r="K148" i="8" s="1"/>
  <c r="N148" i="8"/>
  <c r="J149" i="8"/>
  <c r="L148" i="8"/>
  <c r="L144" i="5"/>
  <c r="H145" i="5" s="1"/>
  <c r="O144" i="5"/>
  <c r="P144" i="5" s="1"/>
  <c r="N145" i="5"/>
  <c r="K145" i="5"/>
  <c r="G146" i="5"/>
  <c r="I145" i="5"/>
  <c r="K149" i="9" l="1"/>
  <c r="M148" i="9"/>
  <c r="O148" i="9"/>
  <c r="T146" i="9"/>
  <c r="R146" i="9" s="1"/>
  <c r="X146" i="9" s="1"/>
  <c r="Y146" i="9" s="1"/>
  <c r="U146" i="9"/>
  <c r="Q147" i="9" s="1"/>
  <c r="N147" i="9"/>
  <c r="P147" i="9" s="1"/>
  <c r="L148" i="9" s="1"/>
  <c r="M148" i="8"/>
  <c r="O148" i="8" s="1"/>
  <c r="K149" i="8" s="1"/>
  <c r="R148" i="8"/>
  <c r="S148" i="8" s="1"/>
  <c r="N149" i="8"/>
  <c r="J150" i="8"/>
  <c r="L149" i="8"/>
  <c r="O145" i="5"/>
  <c r="P145" i="5" s="1"/>
  <c r="N146" i="5"/>
  <c r="J145" i="5"/>
  <c r="L145" i="5" s="1"/>
  <c r="H146" i="5" s="1"/>
  <c r="G147" i="5"/>
  <c r="I146" i="5"/>
  <c r="K146" i="5"/>
  <c r="N148" i="9" l="1"/>
  <c r="P148" i="9" s="1"/>
  <c r="L149" i="9" s="1"/>
  <c r="U147" i="9"/>
  <c r="Q148" i="9" s="1"/>
  <c r="T147" i="9"/>
  <c r="R147" i="9" s="1"/>
  <c r="X147" i="9" s="1"/>
  <c r="Y147" i="9" s="1"/>
  <c r="O149" i="9"/>
  <c r="K150" i="9"/>
  <c r="M149" i="9"/>
  <c r="R149" i="8"/>
  <c r="S149" i="8" s="1"/>
  <c r="M149" i="8"/>
  <c r="O149" i="8" s="1"/>
  <c r="K150" i="8" s="1"/>
  <c r="J151" i="8"/>
  <c r="N150" i="8"/>
  <c r="L150" i="8"/>
  <c r="N147" i="5"/>
  <c r="O146" i="5"/>
  <c r="P146" i="5" s="1"/>
  <c r="K147" i="5"/>
  <c r="I147" i="5"/>
  <c r="J147" i="5" s="1"/>
  <c r="G148" i="5"/>
  <c r="J146" i="5"/>
  <c r="L146" i="5" s="1"/>
  <c r="H147" i="5" s="1"/>
  <c r="N149" i="9" l="1"/>
  <c r="P149" i="9" s="1"/>
  <c r="L150" i="9" s="1"/>
  <c r="T148" i="9"/>
  <c r="R148" i="9" s="1"/>
  <c r="X148" i="9" s="1"/>
  <c r="Y148" i="9" s="1"/>
  <c r="U148" i="9"/>
  <c r="Q149" i="9" s="1"/>
  <c r="O150" i="9"/>
  <c r="K151" i="9"/>
  <c r="M150" i="9"/>
  <c r="J152" i="8"/>
  <c r="N151" i="8"/>
  <c r="L151" i="8"/>
  <c r="R150" i="8"/>
  <c r="S150" i="8" s="1"/>
  <c r="M150" i="8"/>
  <c r="O150" i="8" s="1"/>
  <c r="K151" i="8" s="1"/>
  <c r="L147" i="5"/>
  <c r="H148" i="5" s="1"/>
  <c r="N148" i="5"/>
  <c r="O147" i="5"/>
  <c r="P147" i="5" s="1"/>
  <c r="G149" i="5"/>
  <c r="I148" i="5"/>
  <c r="K148" i="5"/>
  <c r="N150" i="9" l="1"/>
  <c r="P150" i="9" s="1"/>
  <c r="L151" i="9" s="1"/>
  <c r="M151" i="9"/>
  <c r="K152" i="9"/>
  <c r="O151" i="9"/>
  <c r="U149" i="9"/>
  <c r="Q150" i="9" s="1"/>
  <c r="T149" i="9"/>
  <c r="R149" i="9" s="1"/>
  <c r="X149" i="9" s="1"/>
  <c r="Y149" i="9" s="1"/>
  <c r="R151" i="8"/>
  <c r="S151" i="8" s="1"/>
  <c r="M151" i="8"/>
  <c r="O151" i="8" s="1"/>
  <c r="K152" i="8" s="1"/>
  <c r="L152" i="8"/>
  <c r="N152" i="8"/>
  <c r="J153" i="8"/>
  <c r="O148" i="5"/>
  <c r="P148" i="5" s="1"/>
  <c r="N149" i="5"/>
  <c r="K149" i="5"/>
  <c r="G150" i="5"/>
  <c r="I149" i="5"/>
  <c r="J148" i="5"/>
  <c r="L148" i="5" s="1"/>
  <c r="H149" i="5" s="1"/>
  <c r="N151" i="9" l="1"/>
  <c r="P151" i="9" s="1"/>
  <c r="L152" i="9" s="1"/>
  <c r="T150" i="9"/>
  <c r="R150" i="9" s="1"/>
  <c r="X150" i="9" s="1"/>
  <c r="Y150" i="9" s="1"/>
  <c r="U150" i="9"/>
  <c r="Q151" i="9" s="1"/>
  <c r="K153" i="9"/>
  <c r="O152" i="9"/>
  <c r="M152" i="9"/>
  <c r="R152" i="8"/>
  <c r="S152" i="8" s="1"/>
  <c r="M152" i="8"/>
  <c r="O152" i="8" s="1"/>
  <c r="K153" i="8" s="1"/>
  <c r="J154" i="8"/>
  <c r="N153" i="8"/>
  <c r="L153" i="8"/>
  <c r="N150" i="5"/>
  <c r="O149" i="5"/>
  <c r="P149" i="5" s="1"/>
  <c r="J149" i="5"/>
  <c r="L149" i="5" s="1"/>
  <c r="H150" i="5" s="1"/>
  <c r="G151" i="5"/>
  <c r="I150" i="5"/>
  <c r="K150" i="5"/>
  <c r="N152" i="9" l="1"/>
  <c r="P152" i="9" s="1"/>
  <c r="L153" i="9" s="1"/>
  <c r="O153" i="9"/>
  <c r="M153" i="9"/>
  <c r="K154" i="9"/>
  <c r="U151" i="9"/>
  <c r="Q152" i="9" s="1"/>
  <c r="T151" i="9"/>
  <c r="R151" i="9" s="1"/>
  <c r="X151" i="9" s="1"/>
  <c r="Y151" i="9" s="1"/>
  <c r="L154" i="8"/>
  <c r="J155" i="8"/>
  <c r="N154" i="8"/>
  <c r="R153" i="8"/>
  <c r="S153" i="8" s="1"/>
  <c r="M153" i="8"/>
  <c r="O153" i="8" s="1"/>
  <c r="K154" i="8" s="1"/>
  <c r="N151" i="5"/>
  <c r="O150" i="5"/>
  <c r="P150" i="5" s="1"/>
  <c r="J150" i="5"/>
  <c r="L150" i="5" s="1"/>
  <c r="H151" i="5" s="1"/>
  <c r="K151" i="5"/>
  <c r="I151" i="5"/>
  <c r="G152" i="5"/>
  <c r="K155" i="9" l="1"/>
  <c r="O154" i="9"/>
  <c r="M154" i="9"/>
  <c r="T152" i="9"/>
  <c r="R152" i="9" s="1"/>
  <c r="X152" i="9" s="1"/>
  <c r="Y152" i="9" s="1"/>
  <c r="U152" i="9"/>
  <c r="Q153" i="9" s="1"/>
  <c r="N153" i="9"/>
  <c r="P153" i="9" s="1"/>
  <c r="L154" i="9" s="1"/>
  <c r="L155" i="8"/>
  <c r="J156" i="8"/>
  <c r="N155" i="8"/>
  <c r="R154" i="8"/>
  <c r="S154" i="8" s="1"/>
  <c r="M154" i="8"/>
  <c r="O154" i="8" s="1"/>
  <c r="K155" i="8" s="1"/>
  <c r="N152" i="5"/>
  <c r="O151" i="5"/>
  <c r="P151" i="5" s="1"/>
  <c r="G153" i="5"/>
  <c r="I152" i="5"/>
  <c r="K152" i="5"/>
  <c r="J151" i="5"/>
  <c r="L151" i="5" s="1"/>
  <c r="H152" i="5" s="1"/>
  <c r="J152" i="5" l="1"/>
  <c r="N154" i="9"/>
  <c r="P154" i="9" s="1"/>
  <c r="L155" i="9" s="1"/>
  <c r="T153" i="9"/>
  <c r="R153" i="9" s="1"/>
  <c r="X153" i="9" s="1"/>
  <c r="Y153" i="9" s="1"/>
  <c r="U153" i="9"/>
  <c r="Q154" i="9" s="1"/>
  <c r="M155" i="9"/>
  <c r="K156" i="9"/>
  <c r="O155" i="9"/>
  <c r="N156" i="8"/>
  <c r="J157" i="8"/>
  <c r="L156" i="8"/>
  <c r="R155" i="8"/>
  <c r="S155" i="8" s="1"/>
  <c r="M155" i="8"/>
  <c r="O155" i="8" s="1"/>
  <c r="K156" i="8" s="1"/>
  <c r="L152" i="5"/>
  <c r="H153" i="5" s="1"/>
  <c r="O152" i="5"/>
  <c r="P152" i="5" s="1"/>
  <c r="N153" i="5"/>
  <c r="K153" i="5"/>
  <c r="G154" i="5"/>
  <c r="I153" i="5"/>
  <c r="N155" i="9" l="1"/>
  <c r="P155" i="9" s="1"/>
  <c r="L156" i="9" s="1"/>
  <c r="K157" i="9"/>
  <c r="O156" i="9"/>
  <c r="M156" i="9"/>
  <c r="T154" i="9"/>
  <c r="R154" i="9" s="1"/>
  <c r="X154" i="9" s="1"/>
  <c r="Y154" i="9" s="1"/>
  <c r="U154" i="9"/>
  <c r="Q155" i="9" s="1"/>
  <c r="M156" i="8"/>
  <c r="O156" i="8" s="1"/>
  <c r="K157" i="8" s="1"/>
  <c r="R156" i="8"/>
  <c r="S156" i="8" s="1"/>
  <c r="N157" i="8"/>
  <c r="J158" i="8"/>
  <c r="L157" i="8"/>
  <c r="O153" i="5"/>
  <c r="P153" i="5" s="1"/>
  <c r="N154" i="5"/>
  <c r="J153" i="5"/>
  <c r="L153" i="5" s="1"/>
  <c r="H154" i="5" s="1"/>
  <c r="G155" i="5"/>
  <c r="I154" i="5"/>
  <c r="K154" i="5"/>
  <c r="U155" i="9" l="1"/>
  <c r="Q156" i="9" s="1"/>
  <c r="T155" i="9"/>
  <c r="R155" i="9" s="1"/>
  <c r="X155" i="9" s="1"/>
  <c r="Y155" i="9" s="1"/>
  <c r="O157" i="9"/>
  <c r="M157" i="9"/>
  <c r="K158" i="9"/>
  <c r="N156" i="9"/>
  <c r="P156" i="9" s="1"/>
  <c r="L157" i="9" s="1"/>
  <c r="R157" i="8"/>
  <c r="S157" i="8" s="1"/>
  <c r="M157" i="8"/>
  <c r="O157" i="8" s="1"/>
  <c r="K158" i="8" s="1"/>
  <c r="J159" i="8"/>
  <c r="N158" i="8"/>
  <c r="L158" i="8"/>
  <c r="N155" i="5"/>
  <c r="O154" i="5"/>
  <c r="P154" i="5" s="1"/>
  <c r="K155" i="5"/>
  <c r="I155" i="5"/>
  <c r="G156" i="5"/>
  <c r="J154" i="5"/>
  <c r="L154" i="5" s="1"/>
  <c r="H155" i="5" s="1"/>
  <c r="J155" i="5" l="1"/>
  <c r="M158" i="9"/>
  <c r="K159" i="9"/>
  <c r="O158" i="9"/>
  <c r="U156" i="9"/>
  <c r="Q157" i="9" s="1"/>
  <c r="T156" i="9"/>
  <c r="R156" i="9" s="1"/>
  <c r="X156" i="9" s="1"/>
  <c r="Y156" i="9" s="1"/>
  <c r="N157" i="9"/>
  <c r="P157" i="9" s="1"/>
  <c r="L158" i="9" s="1"/>
  <c r="J160" i="8"/>
  <c r="L159" i="8"/>
  <c r="N159" i="8"/>
  <c r="M158" i="8"/>
  <c r="O158" i="8" s="1"/>
  <c r="K159" i="8" s="1"/>
  <c r="R158" i="8"/>
  <c r="S158" i="8" s="1"/>
  <c r="L155" i="5"/>
  <c r="H156" i="5" s="1"/>
  <c r="N156" i="5"/>
  <c r="O155" i="5"/>
  <c r="P155" i="5" s="1"/>
  <c r="G157" i="5"/>
  <c r="I156" i="5"/>
  <c r="K156" i="5"/>
  <c r="M159" i="9" l="1"/>
  <c r="K160" i="9"/>
  <c r="O159" i="9"/>
  <c r="N158" i="9"/>
  <c r="P158" i="9" s="1"/>
  <c r="L159" i="9" s="1"/>
  <c r="U157" i="9"/>
  <c r="Q158" i="9" s="1"/>
  <c r="T157" i="9"/>
  <c r="R157" i="9" s="1"/>
  <c r="X157" i="9" s="1"/>
  <c r="Y157" i="9" s="1"/>
  <c r="R159" i="8"/>
  <c r="S159" i="8" s="1"/>
  <c r="M159" i="8"/>
  <c r="O159" i="8" s="1"/>
  <c r="K160" i="8" s="1"/>
  <c r="N160" i="8"/>
  <c r="J161" i="8"/>
  <c r="L160" i="8"/>
  <c r="O156" i="5"/>
  <c r="P156" i="5" s="1"/>
  <c r="N157" i="5"/>
  <c r="K157" i="5"/>
  <c r="G158" i="5"/>
  <c r="I157" i="5"/>
  <c r="J156" i="5"/>
  <c r="L156" i="5" s="1"/>
  <c r="H157" i="5" s="1"/>
  <c r="T158" i="9" l="1"/>
  <c r="R158" i="9" s="1"/>
  <c r="X158" i="9" s="1"/>
  <c r="Y158" i="9" s="1"/>
  <c r="U158" i="9"/>
  <c r="Q159" i="9" s="1"/>
  <c r="K161" i="9"/>
  <c r="O160" i="9"/>
  <c r="M160" i="9"/>
  <c r="N159" i="9"/>
  <c r="P159" i="9" s="1"/>
  <c r="L160" i="9" s="1"/>
  <c r="R160" i="8"/>
  <c r="S160" i="8" s="1"/>
  <c r="M160" i="8"/>
  <c r="O160" i="8" s="1"/>
  <c r="K161" i="8" s="1"/>
  <c r="J162" i="8"/>
  <c r="N161" i="8"/>
  <c r="L161" i="8"/>
  <c r="N158" i="5"/>
  <c r="O157" i="5"/>
  <c r="P157" i="5" s="1"/>
  <c r="J157" i="5"/>
  <c r="L157" i="5" s="1"/>
  <c r="H158" i="5" s="1"/>
  <c r="G159" i="5"/>
  <c r="I158" i="5"/>
  <c r="K158" i="5"/>
  <c r="O161" i="9" l="1"/>
  <c r="M161" i="9"/>
  <c r="K162" i="9"/>
  <c r="U159" i="9"/>
  <c r="Q160" i="9" s="1"/>
  <c r="T159" i="9"/>
  <c r="R159" i="9" s="1"/>
  <c r="X159" i="9" s="1"/>
  <c r="Y159" i="9" s="1"/>
  <c r="N160" i="9"/>
  <c r="P160" i="9" s="1"/>
  <c r="L161" i="9" s="1"/>
  <c r="L162" i="8"/>
  <c r="N162" i="8"/>
  <c r="J163" i="8"/>
  <c r="R161" i="8"/>
  <c r="S161" i="8" s="1"/>
  <c r="M161" i="8"/>
  <c r="O161" i="8" s="1"/>
  <c r="K162" i="8" s="1"/>
  <c r="N159" i="5"/>
  <c r="O158" i="5"/>
  <c r="P158" i="5" s="1"/>
  <c r="K159" i="5"/>
  <c r="I159" i="5"/>
  <c r="G160" i="5"/>
  <c r="J158" i="5"/>
  <c r="L158" i="5" s="1"/>
  <c r="H159" i="5" s="1"/>
  <c r="K163" i="9" l="1"/>
  <c r="O162" i="9"/>
  <c r="M162" i="9"/>
  <c r="N161" i="9"/>
  <c r="P161" i="9" s="1"/>
  <c r="L162" i="9" s="1"/>
  <c r="T160" i="9"/>
  <c r="R160" i="9" s="1"/>
  <c r="X160" i="9" s="1"/>
  <c r="Y160" i="9" s="1"/>
  <c r="U160" i="9"/>
  <c r="Q161" i="9" s="1"/>
  <c r="N163" i="8"/>
  <c r="L163" i="8"/>
  <c r="J164" i="8"/>
  <c r="M162" i="8"/>
  <c r="O162" i="8" s="1"/>
  <c r="K163" i="8" s="1"/>
  <c r="R162" i="8"/>
  <c r="S162" i="8" s="1"/>
  <c r="J159" i="5"/>
  <c r="L159" i="5"/>
  <c r="H160" i="5" s="1"/>
  <c r="N160" i="5"/>
  <c r="O159" i="5"/>
  <c r="P159" i="5" s="1"/>
  <c r="G161" i="5"/>
  <c r="I160" i="5"/>
  <c r="K160" i="5"/>
  <c r="N162" i="9" l="1"/>
  <c r="P162" i="9" s="1"/>
  <c r="L163" i="9" s="1"/>
  <c r="T161" i="9"/>
  <c r="R161" i="9" s="1"/>
  <c r="X161" i="9" s="1"/>
  <c r="Y161" i="9" s="1"/>
  <c r="U161" i="9"/>
  <c r="Q162" i="9" s="1"/>
  <c r="M163" i="9"/>
  <c r="K164" i="9"/>
  <c r="O163" i="9"/>
  <c r="J165" i="8"/>
  <c r="L164" i="8"/>
  <c r="N164" i="8"/>
  <c r="R163" i="8"/>
  <c r="S163" i="8" s="1"/>
  <c r="M163" i="8"/>
  <c r="O163" i="8" s="1"/>
  <c r="K164" i="8" s="1"/>
  <c r="O160" i="5"/>
  <c r="P160" i="5" s="1"/>
  <c r="N161" i="5"/>
  <c r="K161" i="5"/>
  <c r="G162" i="5"/>
  <c r="I161" i="5"/>
  <c r="J160" i="5"/>
  <c r="L160" i="5" s="1"/>
  <c r="H161" i="5" s="1"/>
  <c r="N163" i="9" l="1"/>
  <c r="P163" i="9" s="1"/>
  <c r="L164" i="9" s="1"/>
  <c r="K165" i="9"/>
  <c r="O164" i="9"/>
  <c r="M164" i="9"/>
  <c r="T162" i="9"/>
  <c r="R162" i="9" s="1"/>
  <c r="X162" i="9" s="1"/>
  <c r="Y162" i="9" s="1"/>
  <c r="U162" i="9"/>
  <c r="Q163" i="9" s="1"/>
  <c r="R164" i="8"/>
  <c r="S164" i="8" s="1"/>
  <c r="M164" i="8"/>
  <c r="O164" i="8" s="1"/>
  <c r="K165" i="8" s="1"/>
  <c r="N165" i="8"/>
  <c r="J166" i="8"/>
  <c r="L165" i="8"/>
  <c r="O161" i="5"/>
  <c r="P161" i="5" s="1"/>
  <c r="N162" i="5"/>
  <c r="J161" i="5"/>
  <c r="L161" i="5" s="1"/>
  <c r="H162" i="5" s="1"/>
  <c r="G163" i="5"/>
  <c r="I162" i="5"/>
  <c r="K162" i="5"/>
  <c r="O165" i="9" l="1"/>
  <c r="M165" i="9"/>
  <c r="K166" i="9"/>
  <c r="N164" i="9"/>
  <c r="P164" i="9" s="1"/>
  <c r="L165" i="9" s="1"/>
  <c r="U163" i="9"/>
  <c r="Q164" i="9" s="1"/>
  <c r="T163" i="9"/>
  <c r="R163" i="9" s="1"/>
  <c r="X163" i="9" s="1"/>
  <c r="Y163" i="9" s="1"/>
  <c r="M165" i="8"/>
  <c r="O165" i="8" s="1"/>
  <c r="K166" i="8" s="1"/>
  <c r="R165" i="8"/>
  <c r="S165" i="8" s="1"/>
  <c r="J167" i="8"/>
  <c r="L166" i="8"/>
  <c r="N166" i="8"/>
  <c r="N163" i="5"/>
  <c r="O162" i="5"/>
  <c r="P162" i="5" s="1"/>
  <c r="K163" i="5"/>
  <c r="I163" i="5"/>
  <c r="G164" i="5"/>
  <c r="J162" i="5"/>
  <c r="L162" i="5" s="1"/>
  <c r="H163" i="5" s="1"/>
  <c r="J163" i="5" l="1"/>
  <c r="M166" i="9"/>
  <c r="K167" i="9"/>
  <c r="O166" i="9"/>
  <c r="N165" i="9"/>
  <c r="P165" i="9" s="1"/>
  <c r="L166" i="9" s="1"/>
  <c r="U164" i="9"/>
  <c r="Q165" i="9" s="1"/>
  <c r="T164" i="9"/>
  <c r="R164" i="9" s="1"/>
  <c r="X164" i="9" s="1"/>
  <c r="Y164" i="9" s="1"/>
  <c r="N167" i="8"/>
  <c r="J168" i="8"/>
  <c r="L167" i="8"/>
  <c r="R166" i="8"/>
  <c r="S166" i="8" s="1"/>
  <c r="M166" i="8"/>
  <c r="O166" i="8" s="1"/>
  <c r="K167" i="8" s="1"/>
  <c r="L163" i="5"/>
  <c r="H164" i="5" s="1"/>
  <c r="N164" i="5"/>
  <c r="O163" i="5"/>
  <c r="P163" i="5" s="1"/>
  <c r="G165" i="5"/>
  <c r="I164" i="5"/>
  <c r="K164" i="5"/>
  <c r="M167" i="9" l="1"/>
  <c r="K168" i="9"/>
  <c r="O167" i="9"/>
  <c r="N166" i="9"/>
  <c r="P166" i="9" s="1"/>
  <c r="L167" i="9" s="1"/>
  <c r="U165" i="9"/>
  <c r="Q166" i="9" s="1"/>
  <c r="T165" i="9"/>
  <c r="R165" i="9" s="1"/>
  <c r="X165" i="9" s="1"/>
  <c r="Y165" i="9" s="1"/>
  <c r="M167" i="8"/>
  <c r="O167" i="8" s="1"/>
  <c r="K168" i="8" s="1"/>
  <c r="R167" i="8"/>
  <c r="S167" i="8" s="1"/>
  <c r="J169" i="8"/>
  <c r="L168" i="8"/>
  <c r="N168" i="8"/>
  <c r="O164" i="5"/>
  <c r="P164" i="5" s="1"/>
  <c r="N165" i="5"/>
  <c r="K165" i="5"/>
  <c r="G166" i="5"/>
  <c r="I165" i="5"/>
  <c r="J165" i="5" s="1"/>
  <c r="J164" i="5"/>
  <c r="L164" i="5" s="1"/>
  <c r="H165" i="5" s="1"/>
  <c r="K169" i="9" l="1"/>
  <c r="O168" i="9"/>
  <c r="M168" i="9"/>
  <c r="N167" i="9"/>
  <c r="P167" i="9" s="1"/>
  <c r="L168" i="9" s="1"/>
  <c r="T166" i="9"/>
  <c r="R166" i="9" s="1"/>
  <c r="X166" i="9" s="1"/>
  <c r="Y166" i="9" s="1"/>
  <c r="U166" i="9"/>
  <c r="Q167" i="9" s="1"/>
  <c r="N169" i="8"/>
  <c r="J170" i="8"/>
  <c r="L169" i="8"/>
  <c r="R168" i="8"/>
  <c r="S168" i="8" s="1"/>
  <c r="M168" i="8"/>
  <c r="O168" i="8" s="1"/>
  <c r="K169" i="8" s="1"/>
  <c r="N166" i="5"/>
  <c r="O165" i="5"/>
  <c r="P165" i="5" s="1"/>
  <c r="G167" i="5"/>
  <c r="I166" i="5"/>
  <c r="K166" i="5"/>
  <c r="L165" i="5"/>
  <c r="H166" i="5" s="1"/>
  <c r="J166" i="5" l="1"/>
  <c r="N168" i="9"/>
  <c r="P168" i="9" s="1"/>
  <c r="L169" i="9" s="1"/>
  <c r="U167" i="9"/>
  <c r="Q168" i="9" s="1"/>
  <c r="T167" i="9"/>
  <c r="R167" i="9" s="1"/>
  <c r="X167" i="9" s="1"/>
  <c r="Y167" i="9" s="1"/>
  <c r="O169" i="9"/>
  <c r="M169" i="9"/>
  <c r="K170" i="9"/>
  <c r="R169" i="8"/>
  <c r="S169" i="8" s="1"/>
  <c r="M169" i="8"/>
  <c r="O169" i="8" s="1"/>
  <c r="K170" i="8" s="1"/>
  <c r="J171" i="8"/>
  <c r="L170" i="8"/>
  <c r="N170" i="8"/>
  <c r="L166" i="5"/>
  <c r="H167" i="5" s="1"/>
  <c r="N167" i="5"/>
  <c r="O166" i="5"/>
  <c r="P166" i="5" s="1"/>
  <c r="K167" i="5"/>
  <c r="I167" i="5"/>
  <c r="G168" i="5"/>
  <c r="K171" i="9" l="1"/>
  <c r="O170" i="9"/>
  <c r="M170" i="9"/>
  <c r="T168" i="9"/>
  <c r="R168" i="9" s="1"/>
  <c r="X168" i="9" s="1"/>
  <c r="Y168" i="9" s="1"/>
  <c r="U168" i="9"/>
  <c r="Q169" i="9" s="1"/>
  <c r="N169" i="9"/>
  <c r="P169" i="9" s="1"/>
  <c r="L170" i="9" s="1"/>
  <c r="N171" i="8"/>
  <c r="L171" i="8"/>
  <c r="J172" i="8"/>
  <c r="R170" i="8"/>
  <c r="S170" i="8" s="1"/>
  <c r="M170" i="8"/>
  <c r="O170" i="8" s="1"/>
  <c r="K171" i="8" s="1"/>
  <c r="O167" i="5"/>
  <c r="P167" i="5" s="1"/>
  <c r="N168" i="5"/>
  <c r="G169" i="5"/>
  <c r="I168" i="5"/>
  <c r="K168" i="5"/>
  <c r="J167" i="5"/>
  <c r="L167" i="5" s="1"/>
  <c r="H168" i="5" s="1"/>
  <c r="J168" i="5" l="1"/>
  <c r="N170" i="9"/>
  <c r="P170" i="9" s="1"/>
  <c r="L171" i="9" s="1"/>
  <c r="T169" i="9"/>
  <c r="R169" i="9" s="1"/>
  <c r="X169" i="9" s="1"/>
  <c r="Y169" i="9" s="1"/>
  <c r="U169" i="9"/>
  <c r="Q170" i="9" s="1"/>
  <c r="M171" i="9"/>
  <c r="K172" i="9"/>
  <c r="O171" i="9"/>
  <c r="J173" i="8"/>
  <c r="L172" i="8"/>
  <c r="N172" i="8"/>
  <c r="R171" i="8"/>
  <c r="S171" i="8" s="1"/>
  <c r="M171" i="8"/>
  <c r="O171" i="8" s="1"/>
  <c r="K172" i="8" s="1"/>
  <c r="L168" i="5"/>
  <c r="H169" i="5" s="1"/>
  <c r="O168" i="5"/>
  <c r="P168" i="5" s="1"/>
  <c r="N169" i="5"/>
  <c r="K169" i="5"/>
  <c r="G170" i="5"/>
  <c r="I169" i="5"/>
  <c r="K173" i="9" l="1"/>
  <c r="O172" i="9"/>
  <c r="M172" i="9"/>
  <c r="N171" i="9"/>
  <c r="P171" i="9" s="1"/>
  <c r="L172" i="9" s="1"/>
  <c r="T170" i="9"/>
  <c r="R170" i="9" s="1"/>
  <c r="X170" i="9" s="1"/>
  <c r="Y170" i="9" s="1"/>
  <c r="U170" i="9"/>
  <c r="Q171" i="9" s="1"/>
  <c r="R172" i="8"/>
  <c r="S172" i="8" s="1"/>
  <c r="M172" i="8"/>
  <c r="O172" i="8" s="1"/>
  <c r="K173" i="8" s="1"/>
  <c r="N173" i="8"/>
  <c r="J174" i="8"/>
  <c r="L173" i="8"/>
  <c r="O169" i="5"/>
  <c r="P169" i="5" s="1"/>
  <c r="N170" i="5"/>
  <c r="J169" i="5"/>
  <c r="L169" i="5" s="1"/>
  <c r="H170" i="5" s="1"/>
  <c r="G171" i="5"/>
  <c r="I170" i="5"/>
  <c r="K170" i="5"/>
  <c r="U171" i="9" l="1"/>
  <c r="Q172" i="9" s="1"/>
  <c r="T171" i="9"/>
  <c r="R171" i="9" s="1"/>
  <c r="X171" i="9" s="1"/>
  <c r="Y171" i="9" s="1"/>
  <c r="N172" i="9"/>
  <c r="P172" i="9" s="1"/>
  <c r="L173" i="9" s="1"/>
  <c r="K174" i="9"/>
  <c r="O173" i="9"/>
  <c r="M173" i="9"/>
  <c r="R173" i="8"/>
  <c r="S173" i="8" s="1"/>
  <c r="M173" i="8"/>
  <c r="O173" i="8" s="1"/>
  <c r="K174" i="8" s="1"/>
  <c r="J175" i="8"/>
  <c r="L174" i="8"/>
  <c r="N174" i="8"/>
  <c r="N171" i="5"/>
  <c r="O170" i="5"/>
  <c r="P170" i="5" s="1"/>
  <c r="K171" i="5"/>
  <c r="I171" i="5"/>
  <c r="G172" i="5"/>
  <c r="J170" i="5"/>
  <c r="L170" i="5" s="1"/>
  <c r="H171" i="5" s="1"/>
  <c r="N173" i="9" l="1"/>
  <c r="P173" i="9" s="1"/>
  <c r="L174" i="9" s="1"/>
  <c r="U172" i="9"/>
  <c r="Q173" i="9" s="1"/>
  <c r="T172" i="9"/>
  <c r="R172" i="9" s="1"/>
  <c r="X172" i="9" s="1"/>
  <c r="Y172" i="9" s="1"/>
  <c r="M174" i="9"/>
  <c r="K175" i="9"/>
  <c r="O174" i="9"/>
  <c r="N175" i="8"/>
  <c r="J176" i="8"/>
  <c r="L175" i="8"/>
  <c r="R174" i="8"/>
  <c r="S174" i="8" s="1"/>
  <c r="M174" i="8"/>
  <c r="O174" i="8" s="1"/>
  <c r="K175" i="8" s="1"/>
  <c r="J171" i="5"/>
  <c r="L171" i="5"/>
  <c r="H172" i="5" s="1"/>
  <c r="N172" i="5"/>
  <c r="O171" i="5"/>
  <c r="P171" i="5" s="1"/>
  <c r="G173" i="5"/>
  <c r="I172" i="5"/>
  <c r="K172" i="5"/>
  <c r="T173" i="9" l="1"/>
  <c r="R173" i="9" s="1"/>
  <c r="X173" i="9" s="1"/>
  <c r="Y173" i="9" s="1"/>
  <c r="U173" i="9"/>
  <c r="Q174" i="9" s="1"/>
  <c r="K176" i="9"/>
  <c r="O175" i="9"/>
  <c r="M175" i="9"/>
  <c r="N174" i="9"/>
  <c r="P174" i="9" s="1"/>
  <c r="L175" i="9" s="1"/>
  <c r="R175" i="8"/>
  <c r="S175" i="8" s="1"/>
  <c r="M175" i="8"/>
  <c r="O175" i="8" s="1"/>
  <c r="K176" i="8" s="1"/>
  <c r="J177" i="8"/>
  <c r="L176" i="8"/>
  <c r="N176" i="8"/>
  <c r="O172" i="5"/>
  <c r="P172" i="5" s="1"/>
  <c r="N173" i="5"/>
  <c r="K173" i="5"/>
  <c r="G174" i="5"/>
  <c r="I173" i="5"/>
  <c r="J173" i="5" s="1"/>
  <c r="J172" i="5"/>
  <c r="L172" i="5" s="1"/>
  <c r="H173" i="5" s="1"/>
  <c r="N175" i="9" l="1"/>
  <c r="P175" i="9" s="1"/>
  <c r="L176" i="9" s="1"/>
  <c r="O176" i="9"/>
  <c r="M176" i="9"/>
  <c r="K177" i="9"/>
  <c r="U174" i="9"/>
  <c r="Q175" i="9" s="1"/>
  <c r="T174" i="9"/>
  <c r="R174" i="9" s="1"/>
  <c r="X174" i="9" s="1"/>
  <c r="Y174" i="9" s="1"/>
  <c r="N177" i="8"/>
  <c r="J178" i="8"/>
  <c r="L177" i="8"/>
  <c r="R176" i="8"/>
  <c r="S176" i="8" s="1"/>
  <c r="M176" i="8"/>
  <c r="O176" i="8" s="1"/>
  <c r="K177" i="8" s="1"/>
  <c r="L173" i="5"/>
  <c r="H174" i="5" s="1"/>
  <c r="N174" i="5"/>
  <c r="O173" i="5"/>
  <c r="P173" i="5" s="1"/>
  <c r="G175" i="5"/>
  <c r="I174" i="5"/>
  <c r="K174" i="5"/>
  <c r="M177" i="9" l="1"/>
  <c r="O177" i="9"/>
  <c r="K178" i="9"/>
  <c r="N176" i="9"/>
  <c r="P176" i="9" s="1"/>
  <c r="L177" i="9" s="1"/>
  <c r="U175" i="9"/>
  <c r="Q176" i="9" s="1"/>
  <c r="T175" i="9"/>
  <c r="R175" i="9" s="1"/>
  <c r="X175" i="9" s="1"/>
  <c r="Y175" i="9" s="1"/>
  <c r="R177" i="8"/>
  <c r="S177" i="8" s="1"/>
  <c r="M177" i="8"/>
  <c r="O177" i="8" s="1"/>
  <c r="K178" i="8" s="1"/>
  <c r="J179" i="8"/>
  <c r="L178" i="8"/>
  <c r="N178" i="8"/>
  <c r="N175" i="5"/>
  <c r="O174" i="5"/>
  <c r="P174" i="5" s="1"/>
  <c r="K175" i="5"/>
  <c r="I175" i="5"/>
  <c r="G176" i="5"/>
  <c r="J174" i="5"/>
  <c r="L174" i="5" s="1"/>
  <c r="H175" i="5" s="1"/>
  <c r="J175" i="5" l="1"/>
  <c r="N177" i="9"/>
  <c r="P177" i="9" s="1"/>
  <c r="L178" i="9" s="1"/>
  <c r="M178" i="9"/>
  <c r="O178" i="9"/>
  <c r="K179" i="9"/>
  <c r="U176" i="9"/>
  <c r="Q177" i="9" s="1"/>
  <c r="T176" i="9"/>
  <c r="R176" i="9" s="1"/>
  <c r="X176" i="9" s="1"/>
  <c r="Y176" i="9" s="1"/>
  <c r="N179" i="8"/>
  <c r="L179" i="8"/>
  <c r="J180" i="8"/>
  <c r="R178" i="8"/>
  <c r="S178" i="8" s="1"/>
  <c r="M178" i="8"/>
  <c r="O178" i="8" s="1"/>
  <c r="K179" i="8" s="1"/>
  <c r="L175" i="5"/>
  <c r="H176" i="5" s="1"/>
  <c r="N176" i="5"/>
  <c r="O175" i="5"/>
  <c r="P175" i="5" s="1"/>
  <c r="G177" i="5"/>
  <c r="I176" i="5"/>
  <c r="K176" i="5"/>
  <c r="T177" i="9" l="1"/>
  <c r="R177" i="9" s="1"/>
  <c r="X177" i="9" s="1"/>
  <c r="Y177" i="9" s="1"/>
  <c r="U177" i="9"/>
  <c r="Q178" i="9" s="1"/>
  <c r="K180" i="9"/>
  <c r="O179" i="9"/>
  <c r="M179" i="9"/>
  <c r="N178" i="9"/>
  <c r="P178" i="9" s="1"/>
  <c r="L179" i="9" s="1"/>
  <c r="J181" i="8"/>
  <c r="L180" i="8"/>
  <c r="N180" i="8"/>
  <c r="R179" i="8"/>
  <c r="S179" i="8" s="1"/>
  <c r="M179" i="8"/>
  <c r="O179" i="8" s="1"/>
  <c r="K180" i="8" s="1"/>
  <c r="O176" i="5"/>
  <c r="P176" i="5" s="1"/>
  <c r="N177" i="5"/>
  <c r="K177" i="5"/>
  <c r="G178" i="5"/>
  <c r="I177" i="5"/>
  <c r="J177" i="5" s="1"/>
  <c r="J176" i="5"/>
  <c r="L176" i="5" s="1"/>
  <c r="H177" i="5" s="1"/>
  <c r="O180" i="9" l="1"/>
  <c r="K181" i="9"/>
  <c r="M180" i="9"/>
  <c r="U178" i="9"/>
  <c r="Q179" i="9" s="1"/>
  <c r="T178" i="9"/>
  <c r="R178" i="9" s="1"/>
  <c r="X178" i="9" s="1"/>
  <c r="Y178" i="9" s="1"/>
  <c r="N179" i="9"/>
  <c r="P179" i="9" s="1"/>
  <c r="L180" i="9" s="1"/>
  <c r="R180" i="8"/>
  <c r="S180" i="8" s="1"/>
  <c r="M180" i="8"/>
  <c r="O180" i="8" s="1"/>
  <c r="K181" i="8" s="1"/>
  <c r="N181" i="8"/>
  <c r="J182" i="8"/>
  <c r="L181" i="8"/>
  <c r="L177" i="5"/>
  <c r="H178" i="5" s="1"/>
  <c r="O177" i="5"/>
  <c r="P177" i="5" s="1"/>
  <c r="N178" i="5"/>
  <c r="G179" i="5"/>
  <c r="I178" i="5"/>
  <c r="K178" i="5"/>
  <c r="N180" i="9" l="1"/>
  <c r="P180" i="9" s="1"/>
  <c r="L181" i="9" s="1"/>
  <c r="K182" i="9"/>
  <c r="O181" i="9"/>
  <c r="M181" i="9"/>
  <c r="T179" i="9"/>
  <c r="R179" i="9" s="1"/>
  <c r="X179" i="9" s="1"/>
  <c r="Y179" i="9" s="1"/>
  <c r="U179" i="9"/>
  <c r="Q180" i="9" s="1"/>
  <c r="M181" i="8"/>
  <c r="O181" i="8" s="1"/>
  <c r="K182" i="8" s="1"/>
  <c r="R181" i="8"/>
  <c r="S181" i="8" s="1"/>
  <c r="J183" i="8"/>
  <c r="L182" i="8"/>
  <c r="N182" i="8"/>
  <c r="O178" i="5"/>
  <c r="P178" i="5" s="1"/>
  <c r="N179" i="5"/>
  <c r="K179" i="5"/>
  <c r="I179" i="5"/>
  <c r="J179" i="5" s="1"/>
  <c r="G180" i="5"/>
  <c r="J178" i="5"/>
  <c r="L178" i="5" s="1"/>
  <c r="H179" i="5" s="1"/>
  <c r="M182" i="9" l="1"/>
  <c r="O182" i="9"/>
  <c r="K183" i="9"/>
  <c r="N181" i="9"/>
  <c r="P181" i="9" s="1"/>
  <c r="L182" i="9" s="1"/>
  <c r="T180" i="9"/>
  <c r="R180" i="9" s="1"/>
  <c r="X180" i="9" s="1"/>
  <c r="Y180" i="9" s="1"/>
  <c r="U180" i="9"/>
  <c r="Q181" i="9" s="1"/>
  <c r="N183" i="8"/>
  <c r="L183" i="8"/>
  <c r="J184" i="8"/>
  <c r="R182" i="8"/>
  <c r="S182" i="8" s="1"/>
  <c r="M182" i="8"/>
  <c r="O182" i="8" s="1"/>
  <c r="K183" i="8" s="1"/>
  <c r="L179" i="5"/>
  <c r="H180" i="5" s="1"/>
  <c r="N180" i="5"/>
  <c r="O179" i="5"/>
  <c r="P179" i="5" s="1"/>
  <c r="G181" i="5"/>
  <c r="I180" i="5"/>
  <c r="K180" i="5"/>
  <c r="K184" i="9" l="1"/>
  <c r="O183" i="9"/>
  <c r="M183" i="9"/>
  <c r="N182" i="9"/>
  <c r="P182" i="9" s="1"/>
  <c r="L183" i="9" s="1"/>
  <c r="T181" i="9"/>
  <c r="R181" i="9" s="1"/>
  <c r="X181" i="9" s="1"/>
  <c r="Y181" i="9" s="1"/>
  <c r="U181" i="9"/>
  <c r="Q182" i="9" s="1"/>
  <c r="J185" i="8"/>
  <c r="L184" i="8"/>
  <c r="N184" i="8"/>
  <c r="M183" i="8"/>
  <c r="O183" i="8" s="1"/>
  <c r="K184" i="8" s="1"/>
  <c r="R183" i="8"/>
  <c r="S183" i="8" s="1"/>
  <c r="O180" i="5"/>
  <c r="P180" i="5" s="1"/>
  <c r="N181" i="5"/>
  <c r="K181" i="5"/>
  <c r="G182" i="5"/>
  <c r="I181" i="5"/>
  <c r="J181" i="5" s="1"/>
  <c r="J180" i="5"/>
  <c r="L180" i="5" s="1"/>
  <c r="H181" i="5" s="1"/>
  <c r="N183" i="9" l="1"/>
  <c r="P183" i="9" s="1"/>
  <c r="L184" i="9" s="1"/>
  <c r="U182" i="9"/>
  <c r="Q183" i="9" s="1"/>
  <c r="T182" i="9"/>
  <c r="R182" i="9" s="1"/>
  <c r="X182" i="9" s="1"/>
  <c r="Y182" i="9" s="1"/>
  <c r="O184" i="9"/>
  <c r="M184" i="9"/>
  <c r="K185" i="9"/>
  <c r="R184" i="8"/>
  <c r="S184" i="8" s="1"/>
  <c r="M184" i="8"/>
  <c r="O184" i="8" s="1"/>
  <c r="K185" i="8" s="1"/>
  <c r="N185" i="8"/>
  <c r="J186" i="8"/>
  <c r="L185" i="8"/>
  <c r="L181" i="5"/>
  <c r="H182" i="5" s="1"/>
  <c r="N182" i="5"/>
  <c r="O181" i="5"/>
  <c r="P181" i="5" s="1"/>
  <c r="G183" i="5"/>
  <c r="I182" i="5"/>
  <c r="K182" i="5"/>
  <c r="M185" i="9" l="1"/>
  <c r="K186" i="9"/>
  <c r="O185" i="9"/>
  <c r="U183" i="9"/>
  <c r="Q184" i="9" s="1"/>
  <c r="T183" i="9"/>
  <c r="R183" i="9" s="1"/>
  <c r="X183" i="9" s="1"/>
  <c r="Y183" i="9" s="1"/>
  <c r="N184" i="9"/>
  <c r="P184" i="9" s="1"/>
  <c r="L185" i="9" s="1"/>
  <c r="M185" i="8"/>
  <c r="O185" i="8" s="1"/>
  <c r="K186" i="8" s="1"/>
  <c r="R185" i="8"/>
  <c r="S185" i="8" s="1"/>
  <c r="J187" i="8"/>
  <c r="L186" i="8"/>
  <c r="N186" i="8"/>
  <c r="N183" i="5"/>
  <c r="O182" i="5"/>
  <c r="P182" i="5" s="1"/>
  <c r="K183" i="5"/>
  <c r="I183" i="5"/>
  <c r="J183" i="5" s="1"/>
  <c r="G184" i="5"/>
  <c r="J182" i="5"/>
  <c r="L182" i="5" s="1"/>
  <c r="H183" i="5" s="1"/>
  <c r="M186" i="9" l="1"/>
  <c r="K187" i="9"/>
  <c r="O186" i="9"/>
  <c r="N185" i="9"/>
  <c r="P185" i="9" s="1"/>
  <c r="L186" i="9" s="1"/>
  <c r="T184" i="9"/>
  <c r="R184" i="9" s="1"/>
  <c r="X184" i="9" s="1"/>
  <c r="Y184" i="9" s="1"/>
  <c r="U184" i="9"/>
  <c r="Q185" i="9" s="1"/>
  <c r="N187" i="8"/>
  <c r="L187" i="8"/>
  <c r="J188" i="8"/>
  <c r="R186" i="8"/>
  <c r="S186" i="8" s="1"/>
  <c r="M186" i="8"/>
  <c r="O186" i="8" s="1"/>
  <c r="K187" i="8" s="1"/>
  <c r="L183" i="5"/>
  <c r="H184" i="5" s="1"/>
  <c r="N184" i="5"/>
  <c r="O183" i="5"/>
  <c r="P183" i="5" s="1"/>
  <c r="G185" i="5"/>
  <c r="I184" i="5"/>
  <c r="K184" i="5"/>
  <c r="K188" i="9" l="1"/>
  <c r="M187" i="9"/>
  <c r="O187" i="9"/>
  <c r="T185" i="9"/>
  <c r="R185" i="9" s="1"/>
  <c r="X185" i="9" s="1"/>
  <c r="Y185" i="9" s="1"/>
  <c r="U185" i="9"/>
  <c r="Q186" i="9" s="1"/>
  <c r="N186" i="9"/>
  <c r="P186" i="9" s="1"/>
  <c r="L187" i="9" s="1"/>
  <c r="J189" i="8"/>
  <c r="L188" i="8"/>
  <c r="N188" i="8"/>
  <c r="R187" i="8"/>
  <c r="S187" i="8" s="1"/>
  <c r="M187" i="8"/>
  <c r="O187" i="8" s="1"/>
  <c r="K188" i="8" s="1"/>
  <c r="O184" i="5"/>
  <c r="P184" i="5" s="1"/>
  <c r="N185" i="5"/>
  <c r="J184" i="5"/>
  <c r="L184" i="5" s="1"/>
  <c r="H185" i="5" s="1"/>
  <c r="K185" i="5"/>
  <c r="G186" i="5"/>
  <c r="I185" i="5"/>
  <c r="N187" i="9" l="1"/>
  <c r="P187" i="9" s="1"/>
  <c r="L188" i="9" s="1"/>
  <c r="U186" i="9"/>
  <c r="Q187" i="9" s="1"/>
  <c r="T186" i="9"/>
  <c r="R186" i="9" s="1"/>
  <c r="X186" i="9" s="1"/>
  <c r="Y186" i="9" s="1"/>
  <c r="O188" i="9"/>
  <c r="M188" i="9"/>
  <c r="K189" i="9"/>
  <c r="R188" i="8"/>
  <c r="S188" i="8" s="1"/>
  <c r="M188" i="8"/>
  <c r="O188" i="8" s="1"/>
  <c r="K189" i="8" s="1"/>
  <c r="N189" i="8"/>
  <c r="J190" i="8"/>
  <c r="L189" i="8"/>
  <c r="J185" i="5"/>
  <c r="L185" i="5" s="1"/>
  <c r="H186" i="5" s="1"/>
  <c r="O185" i="5"/>
  <c r="P185" i="5" s="1"/>
  <c r="N186" i="5"/>
  <c r="G187" i="5"/>
  <c r="I186" i="5"/>
  <c r="K186" i="5"/>
  <c r="U187" i="9" l="1"/>
  <c r="Q188" i="9" s="1"/>
  <c r="T187" i="9"/>
  <c r="R187" i="9" s="1"/>
  <c r="X187" i="9" s="1"/>
  <c r="Y187" i="9" s="1"/>
  <c r="N188" i="9"/>
  <c r="P188" i="9" s="1"/>
  <c r="L189" i="9" s="1"/>
  <c r="M189" i="9"/>
  <c r="K190" i="9"/>
  <c r="O189" i="9"/>
  <c r="R189" i="8"/>
  <c r="S189" i="8" s="1"/>
  <c r="M189" i="8"/>
  <c r="O189" i="8" s="1"/>
  <c r="K190" i="8" s="1"/>
  <c r="J191" i="8"/>
  <c r="L190" i="8"/>
  <c r="N190" i="8"/>
  <c r="N187" i="5"/>
  <c r="O186" i="5"/>
  <c r="P186" i="5" s="1"/>
  <c r="K187" i="5"/>
  <c r="I187" i="5"/>
  <c r="G188" i="5"/>
  <c r="J186" i="5"/>
  <c r="L186" i="5" s="1"/>
  <c r="H187" i="5" s="1"/>
  <c r="J187" i="5" l="1"/>
  <c r="N189" i="9"/>
  <c r="P189" i="9" s="1"/>
  <c r="L190" i="9" s="1"/>
  <c r="U188" i="9"/>
  <c r="Q189" i="9" s="1"/>
  <c r="T188" i="9"/>
  <c r="R188" i="9" s="1"/>
  <c r="X188" i="9" s="1"/>
  <c r="Y188" i="9" s="1"/>
  <c r="M190" i="9"/>
  <c r="K191" i="9"/>
  <c r="O190" i="9"/>
  <c r="N191" i="8"/>
  <c r="J192" i="8"/>
  <c r="L191" i="8"/>
  <c r="R190" i="8"/>
  <c r="S190" i="8" s="1"/>
  <c r="M190" i="8"/>
  <c r="O190" i="8" s="1"/>
  <c r="K191" i="8" s="1"/>
  <c r="L187" i="5"/>
  <c r="H188" i="5" s="1"/>
  <c r="N188" i="5"/>
  <c r="O187" i="5"/>
  <c r="P187" i="5" s="1"/>
  <c r="G189" i="5"/>
  <c r="I188" i="5"/>
  <c r="K188" i="5"/>
  <c r="T189" i="9" l="1"/>
  <c r="R189" i="9" s="1"/>
  <c r="X189" i="9" s="1"/>
  <c r="Y189" i="9" s="1"/>
  <c r="U189" i="9"/>
  <c r="Q190" i="9" s="1"/>
  <c r="K192" i="9"/>
  <c r="O191" i="9"/>
  <c r="M191" i="9"/>
  <c r="N190" i="9"/>
  <c r="P190" i="9" s="1"/>
  <c r="L191" i="9" s="1"/>
  <c r="R191" i="8"/>
  <c r="S191" i="8" s="1"/>
  <c r="M191" i="8"/>
  <c r="O191" i="8" s="1"/>
  <c r="K192" i="8" s="1"/>
  <c r="J193" i="8"/>
  <c r="L192" i="8"/>
  <c r="N192" i="8"/>
  <c r="N189" i="5"/>
  <c r="O188" i="5"/>
  <c r="P188" i="5" s="1"/>
  <c r="K189" i="5"/>
  <c r="G190" i="5"/>
  <c r="I189" i="5"/>
  <c r="J188" i="5"/>
  <c r="L188" i="5" s="1"/>
  <c r="H189" i="5" s="1"/>
  <c r="O192" i="9" l="1"/>
  <c r="K193" i="9"/>
  <c r="M192" i="9"/>
  <c r="U190" i="9"/>
  <c r="Q191" i="9" s="1"/>
  <c r="T190" i="9"/>
  <c r="R190" i="9" s="1"/>
  <c r="X190" i="9" s="1"/>
  <c r="Y190" i="9" s="1"/>
  <c r="N191" i="9"/>
  <c r="P191" i="9" s="1"/>
  <c r="L192" i="9" s="1"/>
  <c r="N193" i="8"/>
  <c r="J194" i="8"/>
  <c r="L193" i="8"/>
  <c r="R192" i="8"/>
  <c r="S192" i="8" s="1"/>
  <c r="M192" i="8"/>
  <c r="O192" i="8" s="1"/>
  <c r="K193" i="8" s="1"/>
  <c r="J189" i="5"/>
  <c r="L189" i="5" s="1"/>
  <c r="H190" i="5" s="1"/>
  <c r="N190" i="5"/>
  <c r="O189" i="5"/>
  <c r="P189" i="5" s="1"/>
  <c r="G191" i="5"/>
  <c r="I190" i="5"/>
  <c r="K190" i="5"/>
  <c r="N192" i="9" l="1"/>
  <c r="P192" i="9" s="1"/>
  <c r="L193" i="9" s="1"/>
  <c r="K194" i="9"/>
  <c r="O193" i="9"/>
  <c r="M193" i="9"/>
  <c r="U191" i="9"/>
  <c r="Q192" i="9" s="1"/>
  <c r="T191" i="9"/>
  <c r="R191" i="9" s="1"/>
  <c r="X191" i="9" s="1"/>
  <c r="Y191" i="9" s="1"/>
  <c r="R193" i="8"/>
  <c r="S193" i="8" s="1"/>
  <c r="M193" i="8"/>
  <c r="O193" i="8" s="1"/>
  <c r="K194" i="8" s="1"/>
  <c r="J195" i="8"/>
  <c r="L194" i="8"/>
  <c r="N194" i="8"/>
  <c r="N191" i="5"/>
  <c r="O190" i="5"/>
  <c r="P190" i="5" s="1"/>
  <c r="K191" i="5"/>
  <c r="G192" i="5"/>
  <c r="I191" i="5"/>
  <c r="J190" i="5"/>
  <c r="L190" i="5" s="1"/>
  <c r="H191" i="5" s="1"/>
  <c r="M194" i="9" l="1"/>
  <c r="K195" i="9"/>
  <c r="O194" i="9"/>
  <c r="U192" i="9"/>
  <c r="Q193" i="9" s="1"/>
  <c r="T192" i="9"/>
  <c r="R192" i="9" s="1"/>
  <c r="X192" i="9" s="1"/>
  <c r="Y192" i="9" s="1"/>
  <c r="N193" i="9"/>
  <c r="P193" i="9" s="1"/>
  <c r="L194" i="9" s="1"/>
  <c r="N195" i="8"/>
  <c r="L195" i="8"/>
  <c r="R194" i="8"/>
  <c r="S194" i="8" s="1"/>
  <c r="M194" i="8"/>
  <c r="O194" i="8" s="1"/>
  <c r="K195" i="8" s="1"/>
  <c r="J191" i="5"/>
  <c r="O191" i="5"/>
  <c r="P191" i="5" s="1"/>
  <c r="N192" i="5"/>
  <c r="G193" i="5"/>
  <c r="I192" i="5"/>
  <c r="K192" i="5"/>
  <c r="L191" i="5"/>
  <c r="H192" i="5" s="1"/>
  <c r="T193" i="9" l="1"/>
  <c r="R193" i="9" s="1"/>
  <c r="X193" i="9" s="1"/>
  <c r="Y193" i="9" s="1"/>
  <c r="U193" i="9"/>
  <c r="Q194" i="9" s="1"/>
  <c r="M195" i="9"/>
  <c r="O195" i="9"/>
  <c r="N194" i="9"/>
  <c r="P194" i="9" s="1"/>
  <c r="L195" i="9" s="1"/>
  <c r="R195" i="8"/>
  <c r="M195" i="8"/>
  <c r="O195" i="8" s="1"/>
  <c r="K196" i="8" s="1"/>
  <c r="L197" i="8"/>
  <c r="O192" i="5"/>
  <c r="P192" i="5" s="1"/>
  <c r="N193" i="5"/>
  <c r="J192" i="5"/>
  <c r="L192" i="5" s="1"/>
  <c r="H193" i="5" s="1"/>
  <c r="K193" i="5"/>
  <c r="G194" i="5"/>
  <c r="I193" i="5"/>
  <c r="J193" i="5" s="1"/>
  <c r="N195" i="9" l="1"/>
  <c r="P195" i="9" s="1"/>
  <c r="L196" i="9" s="1"/>
  <c r="M197" i="9"/>
  <c r="U194" i="9"/>
  <c r="Q195" i="9" s="1"/>
  <c r="T194" i="9"/>
  <c r="R194" i="9" s="1"/>
  <c r="X194" i="9" s="1"/>
  <c r="Y194" i="9" s="1"/>
  <c r="N196" i="8"/>
  <c r="S195" i="8"/>
  <c r="R197" i="8"/>
  <c r="O193" i="5"/>
  <c r="P193" i="5" s="1"/>
  <c r="N194" i="5"/>
  <c r="L193" i="5"/>
  <c r="H194" i="5" s="1"/>
  <c r="G195" i="5"/>
  <c r="I194" i="5"/>
  <c r="K194" i="5"/>
  <c r="S197" i="8" l="1"/>
  <c r="C5" i="8" s="1"/>
  <c r="D5" i="8" s="1"/>
  <c r="O196" i="9"/>
  <c r="U195" i="9"/>
  <c r="U196" i="9" s="1"/>
  <c r="T195" i="9"/>
  <c r="M196" i="8"/>
  <c r="N197" i="8"/>
  <c r="N195" i="5"/>
  <c r="O195" i="5" s="1"/>
  <c r="O194" i="5"/>
  <c r="P194" i="5" s="1"/>
  <c r="K195" i="5"/>
  <c r="I195" i="5"/>
  <c r="J194" i="5"/>
  <c r="L194" i="5" s="1"/>
  <c r="H195" i="5" s="1"/>
  <c r="R195" i="9" l="1"/>
  <c r="T197" i="9"/>
  <c r="N196" i="9"/>
  <c r="O197" i="9"/>
  <c r="M197" i="8"/>
  <c r="O196" i="8"/>
  <c r="P195" i="5"/>
  <c r="P197" i="5" s="1"/>
  <c r="C5" i="5" s="1"/>
  <c r="D5" i="5" s="1"/>
  <c r="O197" i="5"/>
  <c r="J195" i="5"/>
  <c r="I197" i="5"/>
  <c r="L195" i="5"/>
  <c r="H196" i="5" s="1"/>
  <c r="N197" i="9" l="1"/>
  <c r="P196" i="9"/>
  <c r="U11" i="9" s="1"/>
  <c r="R197" i="9"/>
  <c r="X195" i="9"/>
  <c r="K196" i="5"/>
  <c r="J196" i="5" s="1"/>
  <c r="L196" i="5" s="1"/>
  <c r="Y195" i="9" l="1"/>
  <c r="Y197" i="9" s="1"/>
  <c r="D5" i="9" s="1"/>
  <c r="E5" i="9" s="1"/>
  <c r="X197" i="9"/>
  <c r="D23" i="9" s="1"/>
  <c r="D31" i="9"/>
  <c r="M198" i="9" s="1"/>
  <c r="M199" i="9"/>
  <c r="K197" i="5"/>
  <c r="J19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METI</author>
  </authors>
  <commentList>
    <comment ref="L1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What-If分析のゴールシークを利用して算出することも可。その場合、
「数式入力セル」＝「L196」
「目標値」＝「0」
「変化させるセル」＝「L14」
と入力。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中村孝二</author>
  </authors>
  <commentList>
    <comment ref="O1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What-If分析のゴールシークを利用して算出することも可。その場合、
「数式入力セル」＝「O196」
「目標値」＝「0」
「変化させるセル」＝「O14」
と入力。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METI</author>
  </authors>
  <commentList>
    <comment ref="U13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What-If分析のゴールシークを利用して算出することも可。その場合、
「数式入力セル」＝「U11」
「目標値」＝「０」
「変化させるセル」＝「U13」
と入力。</t>
        </r>
      </text>
    </comment>
  </commentList>
</comments>
</file>

<file path=xl/sharedStrings.xml><?xml version="1.0" encoding="utf-8"?>
<sst xmlns="http://schemas.openxmlformats.org/spreadsheetml/2006/main" count="231" uniqueCount="107">
  <si>
    <t>リース料総額現在価値</t>
    <rPh sb="3" eb="4">
      <t>リョウ</t>
    </rPh>
    <rPh sb="4" eb="6">
      <t>ソウガク</t>
    </rPh>
    <rPh sb="6" eb="8">
      <t>ゲンザイ</t>
    </rPh>
    <rPh sb="8" eb="10">
      <t>カチ</t>
    </rPh>
    <phoneticPr fontId="7"/>
  </si>
  <si>
    <t>見積現金購入価額</t>
    <rPh sb="0" eb="2">
      <t>ミツ</t>
    </rPh>
    <rPh sb="2" eb="4">
      <t>ゲンキン</t>
    </rPh>
    <rPh sb="4" eb="6">
      <t>コウニュウ</t>
    </rPh>
    <rPh sb="6" eb="8">
      <t>カガク</t>
    </rPh>
    <phoneticPr fontId="7"/>
  </si>
  <si>
    <t>リース期間</t>
    <rPh sb="3" eb="5">
      <t>キカン</t>
    </rPh>
    <phoneticPr fontId="4"/>
  </si>
  <si>
    <t>経済的耐用年数</t>
    <rPh sb="0" eb="3">
      <t>ケイザイテキ</t>
    </rPh>
    <rPh sb="3" eb="5">
      <t>タイヨウ</t>
    </rPh>
    <rPh sb="5" eb="7">
      <t>ネンスウ</t>
    </rPh>
    <phoneticPr fontId="4"/>
  </si>
  <si>
    <t>（法定耐用年数）</t>
    <rPh sb="1" eb="3">
      <t>ホウテイ</t>
    </rPh>
    <rPh sb="3" eb="5">
      <t>タイヨウ</t>
    </rPh>
    <rPh sb="5" eb="7">
      <t>ネンスウ</t>
    </rPh>
    <phoneticPr fontId="4"/>
  </si>
  <si>
    <t>【貸手利子率計算】</t>
    <rPh sb="1" eb="3">
      <t>カシテ</t>
    </rPh>
    <rPh sb="3" eb="5">
      <t>リシ</t>
    </rPh>
    <rPh sb="5" eb="6">
      <t>リツ</t>
    </rPh>
    <rPh sb="6" eb="8">
      <t>ケイサン</t>
    </rPh>
    <phoneticPr fontId="7"/>
  </si>
  <si>
    <t>計算利子率</t>
    <rPh sb="0" eb="2">
      <t>ケイサン</t>
    </rPh>
    <rPh sb="2" eb="4">
      <t>リシ</t>
    </rPh>
    <rPh sb="4" eb="5">
      <t>リツ</t>
    </rPh>
    <phoneticPr fontId="4"/>
  </si>
  <si>
    <t>【支払リース料の現在価値】</t>
    <rPh sb="1" eb="3">
      <t>シハライ</t>
    </rPh>
    <rPh sb="6" eb="7">
      <t>リョウ</t>
    </rPh>
    <rPh sb="8" eb="10">
      <t>ゲンザイ</t>
    </rPh>
    <rPh sb="10" eb="12">
      <t>カチ</t>
    </rPh>
    <phoneticPr fontId="7"/>
  </si>
  <si>
    <t>リース契約条件</t>
    <rPh sb="3" eb="5">
      <t>ケイヤク</t>
    </rPh>
    <rPh sb="5" eb="7">
      <t>ジョウケン</t>
    </rPh>
    <phoneticPr fontId="7"/>
  </si>
  <si>
    <t>回数</t>
    <rPh sb="0" eb="2">
      <t>カイスウ</t>
    </rPh>
    <phoneticPr fontId="7"/>
  </si>
  <si>
    <t>前月末元本</t>
    <rPh sb="0" eb="1">
      <t>ゼン</t>
    </rPh>
    <rPh sb="1" eb="3">
      <t>ゲツマツ</t>
    </rPh>
    <rPh sb="3" eb="5">
      <t>ガンポン</t>
    </rPh>
    <phoneticPr fontId="7"/>
  </si>
  <si>
    <t>返済合計</t>
    <rPh sb="0" eb="2">
      <t>ヘンサイ</t>
    </rPh>
    <rPh sb="2" eb="4">
      <t>ゴウケイ</t>
    </rPh>
    <phoneticPr fontId="7"/>
  </si>
  <si>
    <t>元本分</t>
    <rPh sb="0" eb="2">
      <t>ガンポン</t>
    </rPh>
    <rPh sb="2" eb="3">
      <t>ブン</t>
    </rPh>
    <phoneticPr fontId="7"/>
  </si>
  <si>
    <t>利息分</t>
    <rPh sb="0" eb="2">
      <t>リソク</t>
    </rPh>
    <rPh sb="2" eb="3">
      <t>ブン</t>
    </rPh>
    <phoneticPr fontId="7"/>
  </si>
  <si>
    <t>月末元本</t>
    <rPh sb="0" eb="2">
      <t>ゲツマツ</t>
    </rPh>
    <rPh sb="2" eb="4">
      <t>ガンポン</t>
    </rPh>
    <phoneticPr fontId="7"/>
  </si>
  <si>
    <t>割引月数</t>
    <rPh sb="0" eb="2">
      <t>ワリビキ</t>
    </rPh>
    <rPh sb="2" eb="3">
      <t>ゲツ</t>
    </rPh>
    <rPh sb="3" eb="4">
      <t>スウ</t>
    </rPh>
    <phoneticPr fontId="7"/>
  </si>
  <si>
    <r>
      <t xml:space="preserve">月額リース料
</t>
    </r>
    <r>
      <rPr>
        <sz val="10"/>
        <rFont val="ＭＳ Ｐ明朝"/>
        <family val="1"/>
        <charset val="128"/>
      </rPr>
      <t>（維持管理費用控除）</t>
    </r>
    <rPh sb="0" eb="1">
      <t>ツキ</t>
    </rPh>
    <rPh sb="1" eb="2">
      <t>ガク</t>
    </rPh>
    <rPh sb="5" eb="6">
      <t>リョウ</t>
    </rPh>
    <rPh sb="8" eb="10">
      <t>イジ</t>
    </rPh>
    <rPh sb="10" eb="12">
      <t>カンリ</t>
    </rPh>
    <rPh sb="12" eb="14">
      <t>ヒヨウ</t>
    </rPh>
    <rPh sb="14" eb="16">
      <t>コウジョ</t>
    </rPh>
    <phoneticPr fontId="7"/>
  </si>
  <si>
    <t>月額リース料
現在価値</t>
    <rPh sb="0" eb="1">
      <t>ツキ</t>
    </rPh>
    <rPh sb="1" eb="2">
      <t>ガク</t>
    </rPh>
    <rPh sb="5" eb="6">
      <t>リョウ</t>
    </rPh>
    <rPh sb="7" eb="9">
      <t>ゲンザイ</t>
    </rPh>
    <rPh sb="9" eb="11">
      <t>カチ</t>
    </rPh>
    <phoneticPr fontId="7"/>
  </si>
  <si>
    <t>①見積現金購入価額</t>
    <rPh sb="1" eb="3">
      <t>ミツ</t>
    </rPh>
    <rPh sb="3" eb="5">
      <t>ゲンキン</t>
    </rPh>
    <rPh sb="5" eb="7">
      <t>コウニュウ</t>
    </rPh>
    <rPh sb="7" eb="9">
      <t>カガク</t>
    </rPh>
    <phoneticPr fontId="7"/>
  </si>
  <si>
    <t>リース料総額</t>
    <rPh sb="3" eb="4">
      <t>リョウ</t>
    </rPh>
    <rPh sb="4" eb="6">
      <t>ソウガク</t>
    </rPh>
    <phoneticPr fontId="7"/>
  </si>
  <si>
    <t>④見積残存価格（貸手）</t>
    <rPh sb="1" eb="3">
      <t>ミツモリ</t>
    </rPh>
    <rPh sb="3" eb="5">
      <t>ザンゾン</t>
    </rPh>
    <rPh sb="5" eb="7">
      <t>カカク</t>
    </rPh>
    <rPh sb="8" eb="10">
      <t>カシテ</t>
    </rPh>
    <phoneticPr fontId="7"/>
  </si>
  <si>
    <t>残価保証額（借手）</t>
    <rPh sb="0" eb="2">
      <t>ザンカ</t>
    </rPh>
    <rPh sb="2" eb="4">
      <t>ホショウ</t>
    </rPh>
    <rPh sb="4" eb="5">
      <t>ガク</t>
    </rPh>
    <rPh sb="6" eb="8">
      <t>カリテ</t>
    </rPh>
    <phoneticPr fontId="7"/>
  </si>
  <si>
    <t>経済的耐用年数、法定耐用年数等</t>
    <rPh sb="0" eb="3">
      <t>ケイザイテキ</t>
    </rPh>
    <rPh sb="3" eb="5">
      <t>タイヨウ</t>
    </rPh>
    <rPh sb="5" eb="7">
      <t>ネンスウ</t>
    </rPh>
    <rPh sb="8" eb="10">
      <t>ホウテイ</t>
    </rPh>
    <rPh sb="10" eb="12">
      <t>タイヨウ</t>
    </rPh>
    <rPh sb="12" eb="14">
      <t>ネンスウ</t>
    </rPh>
    <rPh sb="14" eb="15">
      <t>トウ</t>
    </rPh>
    <phoneticPr fontId="7"/>
  </si>
  <si>
    <t>経済的耐用年数</t>
    <rPh sb="0" eb="3">
      <t>ケイザイテキ</t>
    </rPh>
    <rPh sb="3" eb="5">
      <t>タイヨウ</t>
    </rPh>
    <rPh sb="5" eb="7">
      <t>ネンスウ</t>
    </rPh>
    <phoneticPr fontId="7"/>
  </si>
  <si>
    <t>法定耐用年数</t>
    <rPh sb="0" eb="2">
      <t>ホウテイ</t>
    </rPh>
    <rPh sb="2" eb="4">
      <t>タイヨウ</t>
    </rPh>
    <rPh sb="4" eb="6">
      <t>ネンスウ</t>
    </rPh>
    <phoneticPr fontId="4"/>
  </si>
  <si>
    <t>維持管理費用相当額</t>
    <rPh sb="0" eb="2">
      <t>イジ</t>
    </rPh>
    <rPh sb="2" eb="4">
      <t>カンリ</t>
    </rPh>
    <rPh sb="4" eb="5">
      <t>ヒ</t>
    </rPh>
    <rPh sb="5" eb="6">
      <t>ヨウ</t>
    </rPh>
    <rPh sb="6" eb="8">
      <t>ソウトウ</t>
    </rPh>
    <rPh sb="8" eb="9">
      <t>ガク</t>
    </rPh>
    <phoneticPr fontId="7"/>
  </si>
  <si>
    <t>⑤償却資産税</t>
    <rPh sb="1" eb="3">
      <t>ショウキャク</t>
    </rPh>
    <rPh sb="3" eb="6">
      <t>シサンゼイ</t>
    </rPh>
    <phoneticPr fontId="7"/>
  </si>
  <si>
    <t>⑥動産総合保険料</t>
    <rPh sb="1" eb="3">
      <t>ドウサン</t>
    </rPh>
    <rPh sb="3" eb="5">
      <t>ソウゴウ</t>
    </rPh>
    <rPh sb="5" eb="7">
      <t>ホケン</t>
    </rPh>
    <rPh sb="7" eb="8">
      <t>リョウ</t>
    </rPh>
    <phoneticPr fontId="7"/>
  </si>
  <si>
    <t>計</t>
    <rPh sb="0" eb="1">
      <t>ケイ</t>
    </rPh>
    <phoneticPr fontId="7"/>
  </si>
  <si>
    <t>維持管理費用相当額 控除後 リース料</t>
    <rPh sb="0" eb="2">
      <t>イジ</t>
    </rPh>
    <rPh sb="2" eb="4">
      <t>カンリ</t>
    </rPh>
    <rPh sb="4" eb="6">
      <t>ヒヨウ</t>
    </rPh>
    <rPh sb="6" eb="8">
      <t>ソウトウ</t>
    </rPh>
    <rPh sb="8" eb="9">
      <t>ガク</t>
    </rPh>
    <rPh sb="10" eb="12">
      <t>コウジョ</t>
    </rPh>
    <rPh sb="12" eb="13">
      <t>ゴ</t>
    </rPh>
    <rPh sb="17" eb="18">
      <t>リョウ</t>
    </rPh>
    <phoneticPr fontId="7"/>
  </si>
  <si>
    <t>維持管理費用相当額</t>
    <rPh sb="0" eb="2">
      <t>イジ</t>
    </rPh>
    <rPh sb="2" eb="4">
      <t>カンリ</t>
    </rPh>
    <rPh sb="4" eb="6">
      <t>ヒヨウ</t>
    </rPh>
    <rPh sb="6" eb="8">
      <t>ソウトウ</t>
    </rPh>
    <rPh sb="8" eb="9">
      <t>ガク</t>
    </rPh>
    <phoneticPr fontId="7"/>
  </si>
  <si>
    <t>控除後リース料総額</t>
    <rPh sb="0" eb="2">
      <t>コウジョ</t>
    </rPh>
    <rPh sb="2" eb="3">
      <t>ゴ</t>
    </rPh>
    <rPh sb="6" eb="7">
      <t>リョウ</t>
    </rPh>
    <rPh sb="7" eb="9">
      <t>ソウガク</t>
    </rPh>
    <phoneticPr fontId="7"/>
  </si>
  <si>
    <t>控除後月額リース料</t>
    <rPh sb="0" eb="2">
      <t>コウジョ</t>
    </rPh>
    <rPh sb="2" eb="3">
      <t>ゴ</t>
    </rPh>
    <rPh sb="3" eb="4">
      <t>ツキ</t>
    </rPh>
    <rPh sb="4" eb="5">
      <t>ガク</t>
    </rPh>
    <rPh sb="8" eb="9">
      <t>リョウ</t>
    </rPh>
    <phoneticPr fontId="7"/>
  </si>
  <si>
    <t>固定資産税の計算</t>
    <rPh sb="0" eb="2">
      <t>コテイ</t>
    </rPh>
    <rPh sb="2" eb="5">
      <t>シサンゼイ</t>
    </rPh>
    <rPh sb="6" eb="8">
      <t>ケイサン</t>
    </rPh>
    <phoneticPr fontId="7"/>
  </si>
  <si>
    <t>取得価額</t>
    <rPh sb="0" eb="2">
      <t>シュトク</t>
    </rPh>
    <rPh sb="2" eb="4">
      <t>カガク</t>
    </rPh>
    <phoneticPr fontId="7"/>
  </si>
  <si>
    <t>償却率</t>
    <rPh sb="0" eb="3">
      <t>ショウキャクリツ</t>
    </rPh>
    <phoneticPr fontId="4"/>
  </si>
  <si>
    <t>年度</t>
    <rPh sb="0" eb="2">
      <t>ネンド</t>
    </rPh>
    <phoneticPr fontId="4"/>
  </si>
  <si>
    <t>評価額</t>
    <rPh sb="0" eb="2">
      <t>ヒョウカ</t>
    </rPh>
    <rPh sb="2" eb="3">
      <t>ガク</t>
    </rPh>
    <phoneticPr fontId="4"/>
  </si>
  <si>
    <t>固定資産税</t>
    <rPh sb="0" eb="2">
      <t>コテイ</t>
    </rPh>
    <rPh sb="2" eb="5">
      <t>シサンゼイ</t>
    </rPh>
    <phoneticPr fontId="4"/>
  </si>
  <si>
    <t>合計</t>
    <rPh sb="0" eb="2">
      <t>ゴウケイ</t>
    </rPh>
    <phoneticPr fontId="7"/>
  </si>
  <si>
    <t>【稼働計画】</t>
    <rPh sb="1" eb="3">
      <t>カドウ</t>
    </rPh>
    <rPh sb="3" eb="5">
      <t>ケイカク</t>
    </rPh>
    <phoneticPr fontId="7"/>
  </si>
  <si>
    <t>稼働
単位</t>
    <rPh sb="0" eb="2">
      <t>カドウ</t>
    </rPh>
    <rPh sb="3" eb="5">
      <t>タンイ</t>
    </rPh>
    <phoneticPr fontId="7"/>
  </si>
  <si>
    <t>返済
合計</t>
    <rPh sb="0" eb="2">
      <t>ヘンサイ</t>
    </rPh>
    <rPh sb="3" eb="5">
      <t>ゴウケイ</t>
    </rPh>
    <phoneticPr fontId="7"/>
  </si>
  <si>
    <t>割引
月数</t>
    <rPh sb="0" eb="2">
      <t>ワリビキ</t>
    </rPh>
    <rPh sb="3" eb="4">
      <t>ゲツ</t>
    </rPh>
    <rPh sb="4" eb="5">
      <t>スウ</t>
    </rPh>
    <phoneticPr fontId="7"/>
  </si>
  <si>
    <r>
      <t xml:space="preserve">月額リース料
</t>
    </r>
    <r>
      <rPr>
        <sz val="8"/>
        <rFont val="ＭＳ Ｐ明朝"/>
        <family val="1"/>
        <charset val="128"/>
      </rPr>
      <t>（維持管理費用控除）</t>
    </r>
    <rPh sb="0" eb="1">
      <t>ツキ</t>
    </rPh>
    <rPh sb="1" eb="2">
      <t>ガク</t>
    </rPh>
    <rPh sb="5" eb="6">
      <t>リョウ</t>
    </rPh>
    <rPh sb="8" eb="10">
      <t>イジ</t>
    </rPh>
    <rPh sb="10" eb="12">
      <t>カンリ</t>
    </rPh>
    <rPh sb="12" eb="14">
      <t>ヒヨウ</t>
    </rPh>
    <rPh sb="14" eb="16">
      <t>コウジョ</t>
    </rPh>
    <phoneticPr fontId="7"/>
  </si>
  <si>
    <t>③リース料単価</t>
    <rPh sb="4" eb="5">
      <t>リョウ</t>
    </rPh>
    <rPh sb="5" eb="7">
      <t>タンカ</t>
    </rPh>
    <phoneticPr fontId="7"/>
  </si>
  <si>
    <t>③総稼働単位（計画）</t>
    <rPh sb="1" eb="2">
      <t>ソウ</t>
    </rPh>
    <rPh sb="2" eb="4">
      <t>カドウ</t>
    </rPh>
    <rPh sb="4" eb="6">
      <t>タンイ</t>
    </rPh>
    <rPh sb="7" eb="9">
      <t>ケイカク</t>
    </rPh>
    <phoneticPr fontId="7"/>
  </si>
  <si>
    <t>単位</t>
    <rPh sb="0" eb="2">
      <t>タンイ</t>
    </rPh>
    <phoneticPr fontId="7"/>
  </si>
  <si>
    <t>一ヶ月当り控除額</t>
    <rPh sb="0" eb="3">
      <t>イッカゲツ</t>
    </rPh>
    <rPh sb="3" eb="4">
      <t>アタ</t>
    </rPh>
    <rPh sb="5" eb="7">
      <t>コウジョ</t>
    </rPh>
    <rPh sb="7" eb="8">
      <t>ガク</t>
    </rPh>
    <phoneticPr fontId="7"/>
  </si>
  <si>
    <t>（確認）</t>
    <rPh sb="1" eb="3">
      <t>カクニン</t>
    </rPh>
    <phoneticPr fontId="4"/>
  </si>
  <si>
    <t>現在価値
算定割引率</t>
    <phoneticPr fontId="7"/>
  </si>
  <si>
    <t>②リース期間</t>
    <phoneticPr fontId="7"/>
  </si>
  <si>
    <t>現在価値
算定割引率</t>
    <phoneticPr fontId="7"/>
  </si>
  <si>
    <t>【お支払リース料の現在価値】</t>
    <rPh sb="2" eb="4">
      <t>シハライ</t>
    </rPh>
    <rPh sb="7" eb="8">
      <t>リョウ</t>
    </rPh>
    <rPh sb="9" eb="11">
      <t>ゲンザイ</t>
    </rPh>
    <rPh sb="11" eb="13">
      <t>カチ</t>
    </rPh>
    <phoneticPr fontId="7"/>
  </si>
  <si>
    <t>変動リース料</t>
    <rPh sb="0" eb="2">
      <t>ヘンドウ</t>
    </rPh>
    <rPh sb="5" eb="6">
      <t>リョウ</t>
    </rPh>
    <phoneticPr fontId="4"/>
  </si>
  <si>
    <t>前月末
元本</t>
    <rPh sb="0" eb="1">
      <t>ゼン</t>
    </rPh>
    <rPh sb="1" eb="3">
      <t>ゲツマツ</t>
    </rPh>
    <rPh sb="4" eb="6">
      <t>ガンポン</t>
    </rPh>
    <phoneticPr fontId="4"/>
  </si>
  <si>
    <t>返済
合計</t>
    <rPh sb="0" eb="2">
      <t>ヘンサイ</t>
    </rPh>
    <rPh sb="3" eb="5">
      <t>ゴウケイ</t>
    </rPh>
    <phoneticPr fontId="4"/>
  </si>
  <si>
    <t>内元本</t>
    <rPh sb="0" eb="1">
      <t>ウチ</t>
    </rPh>
    <rPh sb="1" eb="3">
      <t>ガンポン</t>
    </rPh>
    <phoneticPr fontId="4"/>
  </si>
  <si>
    <t>内利息</t>
    <rPh sb="0" eb="1">
      <t>ウチ</t>
    </rPh>
    <rPh sb="1" eb="3">
      <t>リソク</t>
    </rPh>
    <phoneticPr fontId="4"/>
  </si>
  <si>
    <t>当月末
元本</t>
    <rPh sb="0" eb="2">
      <t>トウゲツ</t>
    </rPh>
    <rPh sb="2" eb="3">
      <t>マツ</t>
    </rPh>
    <rPh sb="4" eb="6">
      <t>ガンポン</t>
    </rPh>
    <phoneticPr fontId="4"/>
  </si>
  <si>
    <t>前月末
元本</t>
    <rPh sb="0" eb="1">
      <t>ゼン</t>
    </rPh>
    <rPh sb="1" eb="3">
      <t>ゲツマツ</t>
    </rPh>
    <rPh sb="4" eb="6">
      <t>ガンポン</t>
    </rPh>
    <phoneticPr fontId="7"/>
  </si>
  <si>
    <t>当月末
元本</t>
    <rPh sb="0" eb="1">
      <t>アタ</t>
    </rPh>
    <rPh sb="1" eb="3">
      <t>ゲツマツ</t>
    </rPh>
    <rPh sb="4" eb="6">
      <t>ガンポン</t>
    </rPh>
    <phoneticPr fontId="7"/>
  </si>
  <si>
    <t>月額リース料</t>
    <rPh sb="0" eb="1">
      <t>ツキ</t>
    </rPh>
    <rPh sb="1" eb="2">
      <t>ガク</t>
    </rPh>
    <rPh sb="5" eb="6">
      <t>リョウ</t>
    </rPh>
    <phoneticPr fontId="7"/>
  </si>
  <si>
    <t>固定部分における回収元本</t>
    <rPh sb="0" eb="2">
      <t>コテイ</t>
    </rPh>
    <rPh sb="2" eb="4">
      <t>ブブン</t>
    </rPh>
    <rPh sb="8" eb="10">
      <t>カイシュウ</t>
    </rPh>
    <rPh sb="10" eb="12">
      <t>ガンポン</t>
    </rPh>
    <phoneticPr fontId="1"/>
  </si>
  <si>
    <t>変動部分における回収元本</t>
    <rPh sb="0" eb="2">
      <t>ヘンドウ</t>
    </rPh>
    <rPh sb="2" eb="4">
      <t>ブブン</t>
    </rPh>
    <rPh sb="8" eb="10">
      <t>カイシュウ</t>
    </rPh>
    <rPh sb="10" eb="12">
      <t>ガンポン</t>
    </rPh>
    <phoneticPr fontId="1"/>
  </si>
  <si>
    <t>③見積残存価額（貸手）</t>
    <rPh sb="1" eb="3">
      <t>ミツモリ</t>
    </rPh>
    <rPh sb="3" eb="5">
      <t>ザンゾン</t>
    </rPh>
    <rPh sb="5" eb="7">
      <t>カガク</t>
    </rPh>
    <rPh sb="8" eb="10">
      <t>カシテ</t>
    </rPh>
    <phoneticPr fontId="1"/>
  </si>
  <si>
    <t>④残価保証額（借手）</t>
    <rPh sb="1" eb="3">
      <t>ザンカ</t>
    </rPh>
    <rPh sb="3" eb="6">
      <t>ホショウガク</t>
    </rPh>
    <rPh sb="7" eb="8">
      <t>カ</t>
    </rPh>
    <rPh sb="8" eb="9">
      <t>テ</t>
    </rPh>
    <phoneticPr fontId="1"/>
  </si>
  <si>
    <t>⑤計算利子率（貸手）</t>
    <rPh sb="1" eb="3">
      <t>ケイサン</t>
    </rPh>
    <rPh sb="3" eb="6">
      <t>リシリツ</t>
    </rPh>
    <rPh sb="7" eb="9">
      <t>カシテ</t>
    </rPh>
    <phoneticPr fontId="1"/>
  </si>
  <si>
    <t>【固定部分】</t>
    <rPh sb="1" eb="3">
      <t>コテイ</t>
    </rPh>
    <rPh sb="3" eb="5">
      <t>ブブン</t>
    </rPh>
    <phoneticPr fontId="1"/>
  </si>
  <si>
    <t>【変動部分】</t>
    <rPh sb="1" eb="3">
      <t>ヘンドウ</t>
    </rPh>
    <rPh sb="3" eb="5">
      <t>ブブン</t>
    </rPh>
    <phoneticPr fontId="1"/>
  </si>
  <si>
    <t>⑥リース料総額</t>
    <rPh sb="4" eb="5">
      <t>リョウ</t>
    </rPh>
    <rPh sb="5" eb="7">
      <t>ソウガク</t>
    </rPh>
    <phoneticPr fontId="1"/>
  </si>
  <si>
    <t>⑦単位あたりリース料</t>
    <rPh sb="1" eb="3">
      <t>タンイ</t>
    </rPh>
    <rPh sb="9" eb="10">
      <t>リョウ</t>
    </rPh>
    <phoneticPr fontId="1"/>
  </si>
  <si>
    <t>⑧固定部分総額</t>
    <rPh sb="1" eb="3">
      <t>コテイ</t>
    </rPh>
    <rPh sb="3" eb="5">
      <t>ブブン</t>
    </rPh>
    <rPh sb="5" eb="7">
      <t>ソウガク</t>
    </rPh>
    <phoneticPr fontId="1"/>
  </si>
  <si>
    <t>⑨リース料単価</t>
    <rPh sb="4" eb="5">
      <t>リョウ</t>
    </rPh>
    <rPh sb="5" eb="7">
      <t>タンカ</t>
    </rPh>
    <phoneticPr fontId="1"/>
  </si>
  <si>
    <t>固定リース料</t>
    <rPh sb="0" eb="2">
      <t>コテイ</t>
    </rPh>
    <rPh sb="5" eb="6">
      <t>リョウ</t>
    </rPh>
    <phoneticPr fontId="4"/>
  </si>
  <si>
    <t>⑪総稼働単位（計画）</t>
    <rPh sb="1" eb="2">
      <t>ソウ</t>
    </rPh>
    <rPh sb="2" eb="4">
      <t>カドウ</t>
    </rPh>
    <rPh sb="4" eb="6">
      <t>タンイ</t>
    </rPh>
    <rPh sb="7" eb="9">
      <t>ケイカク</t>
    </rPh>
    <phoneticPr fontId="1"/>
  </si>
  <si>
    <t>⑫変動部分総額</t>
    <rPh sb="1" eb="3">
      <t>ヘンドウ</t>
    </rPh>
    <rPh sb="3" eb="5">
      <t>ブブン</t>
    </rPh>
    <rPh sb="5" eb="7">
      <t>ソウガク</t>
    </rPh>
    <phoneticPr fontId="1"/>
  </si>
  <si>
    <t>⑩単位あたり最低稼働量</t>
    <rPh sb="1" eb="3">
      <t>タンイ</t>
    </rPh>
    <rPh sb="6" eb="8">
      <t>サイテイ</t>
    </rPh>
    <rPh sb="8" eb="10">
      <t>カドウ</t>
    </rPh>
    <rPh sb="10" eb="11">
      <t>リョウ</t>
    </rPh>
    <phoneticPr fontId="1"/>
  </si>
  <si>
    <t>（ゴールシーク用算式）</t>
    <rPh sb="7" eb="8">
      <t>ヨウ</t>
    </rPh>
    <rPh sb="8" eb="10">
      <t>サンシキ</t>
    </rPh>
    <phoneticPr fontId="1"/>
  </si>
  <si>
    <t>円/単位、利息分含むベース</t>
    <rPh sb="0" eb="1">
      <t>エン</t>
    </rPh>
    <rPh sb="2" eb="4">
      <t>タンイ</t>
    </rPh>
    <rPh sb="5" eb="8">
      <t>リソクブン</t>
    </rPh>
    <rPh sb="8" eb="9">
      <t>フク</t>
    </rPh>
    <phoneticPr fontId="1"/>
  </si>
  <si>
    <t>円</t>
    <rPh sb="0" eb="1">
      <t>エン</t>
    </rPh>
    <phoneticPr fontId="1"/>
  </si>
  <si>
    <t>円、利息分含むベース</t>
    <rPh sb="0" eb="1">
      <t>エン</t>
    </rPh>
    <rPh sb="2" eb="5">
      <t>リソクブン</t>
    </rPh>
    <rPh sb="5" eb="6">
      <t>フク</t>
    </rPh>
    <phoneticPr fontId="1"/>
  </si>
  <si>
    <t>単位</t>
    <rPh sb="0" eb="2">
      <t>タンイ</t>
    </rPh>
    <phoneticPr fontId="1"/>
  </si>
  <si>
    <t>月単位で記入</t>
    <rPh sb="0" eb="3">
      <t>ツキタンイ</t>
    </rPh>
    <rPh sb="4" eb="6">
      <t>キニュウ</t>
    </rPh>
    <phoneticPr fontId="1"/>
  </si>
  <si>
    <t>円、a</t>
    <rPh sb="0" eb="1">
      <t>エン</t>
    </rPh>
    <phoneticPr fontId="1"/>
  </si>
  <si>
    <t>円、b</t>
    <rPh sb="0" eb="1">
      <t>エン</t>
    </rPh>
    <phoneticPr fontId="1"/>
  </si>
  <si>
    <t>円、①＝a+b</t>
    <rPh sb="0" eb="1">
      <t>エン</t>
    </rPh>
    <phoneticPr fontId="1"/>
  </si>
  <si>
    <t>円、控除しない場合には０を記入</t>
    <rPh sb="0" eb="1">
      <t>エン</t>
    </rPh>
    <rPh sb="2" eb="4">
      <t>コウジョ</t>
    </rPh>
    <rPh sb="7" eb="9">
      <t>バアイ</t>
    </rPh>
    <rPh sb="13" eb="15">
      <t>キニュウ</t>
    </rPh>
    <phoneticPr fontId="1"/>
  </si>
  <si>
    <t>円/単位、利息含むベース</t>
    <rPh sb="0" eb="1">
      <t>エン</t>
    </rPh>
    <rPh sb="2" eb="4">
      <t>タンイ</t>
    </rPh>
    <rPh sb="5" eb="7">
      <t>リソク</t>
    </rPh>
    <rPh sb="7" eb="8">
      <t>フク</t>
    </rPh>
    <phoneticPr fontId="7"/>
  </si>
  <si>
    <t>円、利息含むベース</t>
    <rPh sb="0" eb="1">
      <t>エン</t>
    </rPh>
    <rPh sb="2" eb="4">
      <t>リソク</t>
    </rPh>
    <rPh sb="4" eb="5">
      <t>フク</t>
    </rPh>
    <phoneticPr fontId="1"/>
  </si>
  <si>
    <t>（確認）</t>
    <rPh sb="1" eb="3">
      <t>カクニン</t>
    </rPh>
    <phoneticPr fontId="1"/>
  </si>
  <si>
    <t>※</t>
    <phoneticPr fontId="1"/>
  </si>
  <si>
    <t>に数値を入力。</t>
    <rPh sb="1" eb="3">
      <t>スウチ</t>
    </rPh>
    <rPh sb="4" eb="6">
      <t>ニュウリョク</t>
    </rPh>
    <phoneticPr fontId="1"/>
  </si>
  <si>
    <t>本ワークシートにより難い場合には、適宜の書式・数式を入力の上、左記90％テスト、75％テストの結果を表示すること。</t>
    <rPh sb="0" eb="1">
      <t>ホン</t>
    </rPh>
    <rPh sb="10" eb="11">
      <t>ガタ</t>
    </rPh>
    <rPh sb="12" eb="14">
      <t>バアイ</t>
    </rPh>
    <rPh sb="17" eb="19">
      <t>テキギ</t>
    </rPh>
    <rPh sb="20" eb="22">
      <t>ショシキ</t>
    </rPh>
    <rPh sb="23" eb="25">
      <t>スウシキ</t>
    </rPh>
    <rPh sb="26" eb="28">
      <t>ニュウリョク</t>
    </rPh>
    <rPh sb="29" eb="30">
      <t>ウエ</t>
    </rPh>
    <rPh sb="31" eb="33">
      <t>サキ</t>
    </rPh>
    <rPh sb="47" eb="49">
      <t>ケッカ</t>
    </rPh>
    <rPh sb="50" eb="52">
      <t>ヒョウジ</t>
    </rPh>
    <phoneticPr fontId="1"/>
  </si>
  <si>
    <t>単位、ｃ</t>
    <rPh sb="0" eb="2">
      <t>タンイ</t>
    </rPh>
    <phoneticPr fontId="1"/>
  </si>
  <si>
    <r>
      <t>円/単位、</t>
    </r>
    <r>
      <rPr>
        <b/>
        <u/>
        <sz val="11"/>
        <color rgb="FFFF0000"/>
        <rFont val="ＭＳ Ｐ明朝"/>
        <family val="1"/>
        <charset val="128"/>
      </rPr>
      <t>利息分除く</t>
    </r>
    <r>
      <rPr>
        <sz val="11"/>
        <rFont val="ＭＳ Ｐ明朝"/>
        <family val="1"/>
        <charset val="128"/>
      </rPr>
      <t>ベース（b/cにより算出）</t>
    </r>
    <rPh sb="0" eb="1">
      <t>エン</t>
    </rPh>
    <rPh sb="2" eb="4">
      <t>タンイ</t>
    </rPh>
    <rPh sb="5" eb="7">
      <t>リソク</t>
    </rPh>
    <rPh sb="7" eb="8">
      <t>ブン</t>
    </rPh>
    <rPh sb="8" eb="9">
      <t>ノゾ</t>
    </rPh>
    <rPh sb="20" eb="22">
      <t>サンシュツ</t>
    </rPh>
    <phoneticPr fontId="1"/>
  </si>
  <si>
    <t>その場合、その計算根拠を明示するとともに、極力、G列より右側の項目によるリース料の内訳を支払期ごとに明示すること。</t>
    <rPh sb="2" eb="4">
      <t>バアイ</t>
    </rPh>
    <rPh sb="7" eb="9">
      <t>ケイサン</t>
    </rPh>
    <rPh sb="9" eb="11">
      <t>コンキョ</t>
    </rPh>
    <rPh sb="12" eb="14">
      <t>メイジ</t>
    </rPh>
    <rPh sb="21" eb="23">
      <t>キョクリョク</t>
    </rPh>
    <rPh sb="25" eb="26">
      <t>レツ</t>
    </rPh>
    <rPh sb="28" eb="30">
      <t>ミギガワ</t>
    </rPh>
    <rPh sb="31" eb="33">
      <t>コウモク</t>
    </rPh>
    <rPh sb="39" eb="40">
      <t>リョウ</t>
    </rPh>
    <rPh sb="41" eb="43">
      <t>ウチワケ</t>
    </rPh>
    <rPh sb="44" eb="46">
      <t>シハラ</t>
    </rPh>
    <rPh sb="46" eb="47">
      <t>キ</t>
    </rPh>
    <rPh sb="50" eb="52">
      <t>メイジ</t>
    </rPh>
    <phoneticPr fontId="1"/>
  </si>
  <si>
    <t>③支払期あたりリース料</t>
    <rPh sb="1" eb="3">
      <t>シハライ</t>
    </rPh>
    <rPh sb="3" eb="4">
      <t>キ</t>
    </rPh>
    <rPh sb="10" eb="11">
      <t>リョウ</t>
    </rPh>
    <phoneticPr fontId="7"/>
  </si>
  <si>
    <t>④リース料総額</t>
    <rPh sb="4" eb="5">
      <t>リョウ</t>
    </rPh>
    <rPh sb="5" eb="7">
      <t>ソウガク</t>
    </rPh>
    <phoneticPr fontId="7"/>
  </si>
  <si>
    <t>⑤見積残存価格（貸手）</t>
    <rPh sb="1" eb="3">
      <t>ミツモリ</t>
    </rPh>
    <rPh sb="3" eb="5">
      <t>ザンゾン</t>
    </rPh>
    <rPh sb="5" eb="7">
      <t>カカク</t>
    </rPh>
    <rPh sb="8" eb="10">
      <t>カシテ</t>
    </rPh>
    <phoneticPr fontId="7"/>
  </si>
  <si>
    <t>⑥残価保証額（借手）</t>
    <rPh sb="1" eb="3">
      <t>ザンカ</t>
    </rPh>
    <rPh sb="3" eb="5">
      <t>ホショウ</t>
    </rPh>
    <rPh sb="5" eb="6">
      <t>ガク</t>
    </rPh>
    <rPh sb="7" eb="9">
      <t>カリテ</t>
    </rPh>
    <phoneticPr fontId="7"/>
  </si>
  <si>
    <t>⑦計算利子率</t>
    <rPh sb="1" eb="3">
      <t>ケイサン</t>
    </rPh>
    <rPh sb="3" eb="5">
      <t>リシ</t>
    </rPh>
    <rPh sb="5" eb="6">
      <t>リツ</t>
    </rPh>
    <phoneticPr fontId="4"/>
  </si>
  <si>
    <t>動産総合保険料</t>
    <rPh sb="0" eb="2">
      <t>ドウサン</t>
    </rPh>
    <rPh sb="2" eb="4">
      <t>ソウゴウ</t>
    </rPh>
    <rPh sb="4" eb="6">
      <t>ホケン</t>
    </rPh>
    <rPh sb="6" eb="7">
      <t>リョウ</t>
    </rPh>
    <phoneticPr fontId="7"/>
  </si>
  <si>
    <t>固定資産税の計算※</t>
    <rPh sb="0" eb="2">
      <t>コテイ</t>
    </rPh>
    <rPh sb="2" eb="5">
      <t>シサンゼイ</t>
    </rPh>
    <rPh sb="6" eb="8">
      <t>ケイサン</t>
    </rPh>
    <phoneticPr fontId="7"/>
  </si>
  <si>
    <t>固定資産税</t>
    <rPh sb="0" eb="2">
      <t>コテイ</t>
    </rPh>
    <rPh sb="2" eb="5">
      <t>シサンゼイ</t>
    </rPh>
    <phoneticPr fontId="7"/>
  </si>
  <si>
    <t>※リースが年単位でない場合等、本数式により難い場合には、別途計算式を明示の上</t>
    <rPh sb="13" eb="14">
      <t>トウ</t>
    </rPh>
    <rPh sb="15" eb="16">
      <t>ホン</t>
    </rPh>
    <rPh sb="16" eb="18">
      <t>スウシキ</t>
    </rPh>
    <rPh sb="21" eb="22">
      <t>ガタ</t>
    </rPh>
    <rPh sb="23" eb="25">
      <t>バアイ</t>
    </rPh>
    <rPh sb="28" eb="30">
      <t>ベット</t>
    </rPh>
    <rPh sb="30" eb="33">
      <t>ケイサンシキ</t>
    </rPh>
    <rPh sb="34" eb="36">
      <t>メイジ</t>
    </rPh>
    <rPh sb="37" eb="38">
      <t>ウエ</t>
    </rPh>
    <phoneticPr fontId="1"/>
  </si>
  <si>
    <t>　計算のこと。（固定資産税を控除する場合のみ。）</t>
    <rPh sb="8" eb="10">
      <t>コテイ</t>
    </rPh>
    <rPh sb="10" eb="13">
      <t>シサンゼイ</t>
    </rPh>
    <rPh sb="14" eb="16">
      <t>コウジョ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</si>
</sst>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%"/>
    <numFmt numFmtId="177" formatCode="\(0.0%\)"/>
    <numFmt numFmtId="178" formatCode="0&quot;ヶ&quot;&quot;月&quot;"/>
    <numFmt numFmtId="179" formatCode="#,##0&quot;ヶ月&quot;"/>
    <numFmt numFmtId="180" formatCode="#,##0.000;[Red]\-#,##0.000"/>
    <numFmt numFmtId="181" formatCode="\(yyyy&quot;年&quot;m&quot;月&quot;d&quot;日&quot;&quot;時&quot;&quot;点&quot;\ &quot;長&quot;&quot;期&quot;&quot;プ&quot;&quot;ラ&quot;&quot;イ&quot;&quot;ム&quot;&quot;レ&quot;&quot;ー&quot;&quot;ト&quot;\)"/>
    <numFmt numFmtId="182" formatCode="#,##0&quot;年&quot;"/>
    <numFmt numFmtId="183" formatCode="0.0000%"/>
    <numFmt numFmtId="184" formatCode="#,##0.0;[Red]\-#,##0.0"/>
    <numFmt numFmtId="185" formatCode="#,##0.000000;[Red]\-#,##0.000000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u/>
      <sz val="11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38" fontId="20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8" fillId="0" borderId="0" xfId="6" applyFont="1" applyFill="1" applyBorder="1" applyAlignment="1">
      <alignment vertical="center"/>
    </xf>
    <xf numFmtId="14" fontId="8" fillId="0" borderId="0" xfId="6" applyNumberFormat="1" applyFont="1" applyFill="1" applyBorder="1" applyAlignment="1">
      <alignment horizontal="right" vertical="center"/>
    </xf>
    <xf numFmtId="0" fontId="8" fillId="0" borderId="0" xfId="6" applyFont="1" applyFill="1" applyAlignment="1">
      <alignment vertical="center"/>
    </xf>
    <xf numFmtId="0" fontId="8" fillId="0" borderId="8" xfId="6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center" vertical="center"/>
    </xf>
    <xf numFmtId="38" fontId="8" fillId="0" borderId="16" xfId="4" applyFont="1" applyFill="1" applyBorder="1" applyAlignment="1">
      <alignment vertical="center"/>
    </xf>
    <xf numFmtId="38" fontId="8" fillId="0" borderId="17" xfId="4" applyFont="1" applyFill="1" applyBorder="1" applyAlignment="1">
      <alignment vertical="center"/>
    </xf>
    <xf numFmtId="38" fontId="8" fillId="0" borderId="18" xfId="4" applyFont="1" applyFill="1" applyBorder="1" applyAlignment="1">
      <alignment vertical="center"/>
    </xf>
    <xf numFmtId="38" fontId="8" fillId="0" borderId="19" xfId="4" applyFont="1" applyFill="1" applyBorder="1" applyAlignment="1">
      <alignment vertical="center"/>
    </xf>
    <xf numFmtId="0" fontId="8" fillId="0" borderId="20" xfId="6" applyFont="1" applyFill="1" applyBorder="1" applyAlignment="1">
      <alignment horizontal="center" vertical="center"/>
    </xf>
    <xf numFmtId="38" fontId="8" fillId="0" borderId="6" xfId="4" applyFont="1" applyFill="1" applyBorder="1" applyAlignment="1">
      <alignment horizontal="center" vertical="center"/>
    </xf>
    <xf numFmtId="38" fontId="8" fillId="0" borderId="8" xfId="6" applyNumberFormat="1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vertical="center"/>
    </xf>
    <xf numFmtId="0" fontId="8" fillId="0" borderId="5" xfId="6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38" fontId="8" fillId="0" borderId="20" xfId="6" applyNumberFormat="1" applyFont="1" applyFill="1" applyBorder="1" applyAlignment="1">
      <alignment horizontal="center" vertical="center"/>
    </xf>
    <xf numFmtId="38" fontId="8" fillId="0" borderId="15" xfId="6" applyNumberFormat="1" applyFont="1" applyFill="1" applyBorder="1" applyAlignment="1">
      <alignment vertical="center"/>
    </xf>
    <xf numFmtId="0" fontId="9" fillId="0" borderId="0" xfId="6" applyFont="1" applyFill="1" applyAlignment="1">
      <alignment vertical="center"/>
    </xf>
    <xf numFmtId="38" fontId="8" fillId="0" borderId="0" xfId="4" applyFont="1" applyBorder="1" applyAlignment="1">
      <alignment horizontal="center" vertical="center"/>
    </xf>
    <xf numFmtId="38" fontId="8" fillId="0" borderId="15" xfId="4" applyFont="1" applyFill="1" applyBorder="1">
      <alignment vertical="center"/>
    </xf>
    <xf numFmtId="38" fontId="8" fillId="0" borderId="12" xfId="4" applyFont="1" applyBorder="1" applyAlignment="1">
      <alignment horizontal="center" vertical="center"/>
    </xf>
    <xf numFmtId="180" fontId="8" fillId="0" borderId="0" xfId="4" applyNumberFormat="1" applyFont="1" applyBorder="1">
      <alignment vertical="center"/>
    </xf>
    <xf numFmtId="38" fontId="8" fillId="0" borderId="1" xfId="4" applyFont="1" applyBorder="1" applyAlignment="1">
      <alignment horizontal="center" vertical="center"/>
    </xf>
    <xf numFmtId="179" fontId="8" fillId="0" borderId="3" xfId="4" applyNumberFormat="1" applyFont="1" applyFill="1" applyBorder="1">
      <alignment vertical="center"/>
    </xf>
    <xf numFmtId="180" fontId="8" fillId="0" borderId="9" xfId="4" applyNumberFormat="1" applyFont="1" applyBorder="1">
      <alignment vertical="center"/>
    </xf>
    <xf numFmtId="182" fontId="8" fillId="0" borderId="3" xfId="4" applyNumberFormat="1" applyFont="1" applyFill="1" applyBorder="1">
      <alignment vertical="center"/>
    </xf>
    <xf numFmtId="180" fontId="8" fillId="0" borderId="0" xfId="4" applyNumberFormat="1" applyFont="1" applyFill="1" applyBorder="1">
      <alignment vertical="center"/>
    </xf>
    <xf numFmtId="180" fontId="8" fillId="0" borderId="3" xfId="4" applyNumberFormat="1" applyFont="1" applyFill="1" applyBorder="1">
      <alignment vertical="center"/>
    </xf>
    <xf numFmtId="180" fontId="8" fillId="0" borderId="9" xfId="4" applyNumberFormat="1" applyFont="1" applyFill="1" applyBorder="1">
      <alignment vertical="center"/>
    </xf>
    <xf numFmtId="38" fontId="10" fillId="0" borderId="0" xfId="4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38" fontId="8" fillId="0" borderId="20" xfId="4" applyFont="1" applyBorder="1" applyAlignment="1">
      <alignment horizontal="center" vertical="center"/>
    </xf>
    <xf numFmtId="38" fontId="10" fillId="0" borderId="23" xfId="4" applyFont="1" applyBorder="1" applyAlignment="1">
      <alignment horizontal="center" vertical="center"/>
    </xf>
    <xf numFmtId="38" fontId="10" fillId="0" borderId="0" xfId="4" applyFont="1" applyBorder="1">
      <alignment vertical="center"/>
    </xf>
    <xf numFmtId="0" fontId="8" fillId="0" borderId="9" xfId="5" applyFont="1" applyBorder="1" applyAlignment="1">
      <alignment horizontal="center" vertical="center"/>
    </xf>
    <xf numFmtId="38" fontId="8" fillId="0" borderId="6" xfId="4" applyFont="1" applyBorder="1">
      <alignment vertical="center"/>
    </xf>
    <xf numFmtId="38" fontId="10" fillId="0" borderId="24" xfId="4" applyFont="1" applyBorder="1">
      <alignment vertical="center"/>
    </xf>
    <xf numFmtId="38" fontId="8" fillId="0" borderId="8" xfId="4" applyFont="1" applyBorder="1">
      <alignment vertical="center"/>
    </xf>
    <xf numFmtId="38" fontId="10" fillId="0" borderId="25" xfId="4" applyFont="1" applyBorder="1">
      <alignment vertical="center"/>
    </xf>
    <xf numFmtId="38" fontId="8" fillId="0" borderId="0" xfId="4" applyFont="1" applyFill="1" applyBorder="1" applyAlignment="1">
      <alignment vertical="center"/>
    </xf>
    <xf numFmtId="0" fontId="8" fillId="0" borderId="10" xfId="5" applyFont="1" applyBorder="1">
      <alignment vertical="center"/>
    </xf>
    <xf numFmtId="38" fontId="8" fillId="0" borderId="1" xfId="4" applyFont="1" applyBorder="1">
      <alignment vertical="center"/>
    </xf>
    <xf numFmtId="38" fontId="10" fillId="0" borderId="26" xfId="4" applyFont="1" applyBorder="1">
      <alignment vertical="center"/>
    </xf>
    <xf numFmtId="38" fontId="8" fillId="2" borderId="1" xfId="6" applyNumberFormat="1" applyFont="1" applyFill="1" applyBorder="1" applyAlignment="1">
      <alignment vertical="center"/>
    </xf>
    <xf numFmtId="38" fontId="10" fillId="2" borderId="27" xfId="6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left" vertical="center"/>
    </xf>
    <xf numFmtId="181" fontId="8" fillId="0" borderId="0" xfId="6" applyNumberFormat="1" applyFont="1" applyBorder="1" applyAlignment="1">
      <alignment vertical="center"/>
    </xf>
    <xf numFmtId="38" fontId="8" fillId="0" borderId="0" xfId="4" applyFont="1" applyFill="1" applyAlignment="1">
      <alignment vertical="center"/>
    </xf>
    <xf numFmtId="0" fontId="8" fillId="0" borderId="0" xfId="6" applyFont="1" applyFill="1" applyAlignment="1">
      <alignment horizontal="right"/>
    </xf>
    <xf numFmtId="38" fontId="8" fillId="4" borderId="28" xfId="6" applyNumberFormat="1" applyFont="1" applyFill="1" applyBorder="1" applyAlignment="1">
      <alignment vertical="center"/>
    </xf>
    <xf numFmtId="0" fontId="8" fillId="4" borderId="10" xfId="6" applyFont="1" applyFill="1" applyBorder="1" applyAlignment="1">
      <alignment horizontal="center" vertical="center"/>
    </xf>
    <xf numFmtId="38" fontId="8" fillId="0" borderId="31" xfId="4" applyFont="1" applyFill="1" applyBorder="1" applyAlignment="1">
      <alignment horizontal="right" vertical="center"/>
    </xf>
    <xf numFmtId="38" fontId="8" fillId="0" borderId="29" xfId="4" applyFont="1" applyFill="1" applyBorder="1" applyAlignment="1">
      <alignment horizontal="right" vertical="center"/>
    </xf>
    <xf numFmtId="38" fontId="8" fillId="0" borderId="19" xfId="4" applyFont="1" applyFill="1" applyBorder="1" applyAlignment="1">
      <alignment horizontal="right" vertical="center"/>
    </xf>
    <xf numFmtId="38" fontId="8" fillId="0" borderId="31" xfId="4" applyFont="1" applyBorder="1" applyAlignment="1">
      <alignment horizontal="right" vertical="center"/>
    </xf>
    <xf numFmtId="38" fontId="8" fillId="0" borderId="29" xfId="4" applyFont="1" applyBorder="1" applyAlignment="1">
      <alignment horizontal="right" vertical="center"/>
    </xf>
    <xf numFmtId="38" fontId="8" fillId="0" borderId="19" xfId="4" applyFont="1" applyBorder="1" applyAlignment="1">
      <alignment horizontal="right" vertical="center"/>
    </xf>
    <xf numFmtId="38" fontId="8" fillId="5" borderId="15" xfId="6" applyNumberFormat="1" applyFont="1" applyFill="1" applyBorder="1" applyAlignment="1">
      <alignment vertical="center"/>
    </xf>
    <xf numFmtId="38" fontId="8" fillId="3" borderId="15" xfId="4" applyFont="1" applyFill="1" applyBorder="1" applyAlignment="1">
      <alignment vertical="center"/>
    </xf>
    <xf numFmtId="178" fontId="8" fillId="3" borderId="15" xfId="6" applyNumberFormat="1" applyFont="1" applyFill="1" applyBorder="1" applyAlignment="1">
      <alignment horizontal="right" vertical="center"/>
    </xf>
    <xf numFmtId="38" fontId="8" fillId="3" borderId="15" xfId="6" applyNumberFormat="1" applyFont="1" applyFill="1" applyBorder="1" applyAlignment="1">
      <alignment vertical="center"/>
    </xf>
    <xf numFmtId="38" fontId="8" fillId="3" borderId="7" xfId="6" applyNumberFormat="1" applyFont="1" applyFill="1" applyBorder="1" applyAlignment="1">
      <alignment vertical="center"/>
    </xf>
    <xf numFmtId="38" fontId="8" fillId="3" borderId="5" xfId="6" applyNumberFormat="1" applyFont="1" applyFill="1" applyBorder="1" applyAlignment="1">
      <alignment vertical="center"/>
    </xf>
    <xf numFmtId="0" fontId="8" fillId="0" borderId="0" xfId="5" applyFont="1">
      <alignment vertical="center"/>
    </xf>
    <xf numFmtId="38" fontId="8" fillId="0" borderId="0" xfId="4" applyFont="1">
      <alignment vertical="center"/>
    </xf>
    <xf numFmtId="0" fontId="8" fillId="0" borderId="4" xfId="6" applyFont="1" applyFill="1" applyBorder="1" applyAlignment="1">
      <alignment horizontal="center" vertical="center"/>
    </xf>
    <xf numFmtId="38" fontId="12" fillId="0" borderId="4" xfId="6" applyNumberFormat="1" applyFont="1" applyFill="1" applyBorder="1" applyAlignment="1">
      <alignment horizontal="center"/>
    </xf>
    <xf numFmtId="0" fontId="8" fillId="0" borderId="0" xfId="6" applyFont="1" applyFill="1" applyAlignment="1">
      <alignment horizontal="center" vertical="center"/>
    </xf>
    <xf numFmtId="38" fontId="12" fillId="0" borderId="0" xfId="6" applyNumberFormat="1" applyFont="1" applyFill="1" applyAlignment="1">
      <alignment horizontal="center" vertical="top"/>
    </xf>
    <xf numFmtId="0" fontId="14" fillId="0" borderId="0" xfId="6" applyFont="1" applyFill="1" applyBorder="1" applyAlignment="1">
      <alignment vertical="center"/>
    </xf>
    <xf numFmtId="0" fontId="8" fillId="2" borderId="13" xfId="6" applyFont="1" applyFill="1" applyBorder="1" applyAlignment="1">
      <alignment horizontal="center" vertical="center" wrapText="1"/>
    </xf>
    <xf numFmtId="0" fontId="8" fillId="2" borderId="10" xfId="6" applyFont="1" applyFill="1" applyBorder="1" applyAlignment="1">
      <alignment horizontal="center" vertical="center"/>
    </xf>
    <xf numFmtId="0" fontId="8" fillId="2" borderId="30" xfId="6" applyFont="1" applyFill="1" applyBorder="1" applyAlignment="1">
      <alignment horizontal="center" vertical="center"/>
    </xf>
    <xf numFmtId="0" fontId="8" fillId="2" borderId="28" xfId="6" applyFont="1" applyFill="1" applyBorder="1" applyAlignment="1">
      <alignment horizontal="center" vertical="center"/>
    </xf>
    <xf numFmtId="0" fontId="8" fillId="2" borderId="14" xfId="6" applyFont="1" applyFill="1" applyBorder="1" applyAlignment="1">
      <alignment horizontal="center" vertical="center"/>
    </xf>
    <xf numFmtId="0" fontId="8" fillId="2" borderId="14" xfId="6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center" vertical="center"/>
    </xf>
    <xf numFmtId="176" fontId="8" fillId="0" borderId="21" xfId="2" applyNumberFormat="1" applyFont="1" applyFill="1" applyBorder="1" applyAlignment="1">
      <alignment horizontal="center" vertical="center"/>
    </xf>
    <xf numFmtId="38" fontId="10" fillId="0" borderId="22" xfId="4" applyFont="1" applyFill="1" applyBorder="1" applyAlignment="1">
      <alignment horizontal="right" vertical="center"/>
    </xf>
    <xf numFmtId="38" fontId="8" fillId="0" borderId="15" xfId="4" applyFont="1" applyFill="1" applyBorder="1" applyAlignment="1">
      <alignment horizontal="center" vertical="center"/>
    </xf>
    <xf numFmtId="38" fontId="8" fillId="0" borderId="15" xfId="4" applyFont="1" applyBorder="1" applyAlignment="1">
      <alignment vertical="center"/>
    </xf>
    <xf numFmtId="38" fontId="8" fillId="0" borderId="0" xfId="4" applyFont="1" applyBorder="1" applyAlignment="1">
      <alignment vertical="center"/>
    </xf>
    <xf numFmtId="38" fontId="8" fillId="4" borderId="30" xfId="4" applyFont="1" applyFill="1" applyBorder="1" applyAlignment="1">
      <alignment vertical="center"/>
    </xf>
    <xf numFmtId="38" fontId="8" fillId="4" borderId="14" xfId="4" applyFont="1" applyFill="1" applyBorder="1" applyAlignment="1">
      <alignment vertical="center"/>
    </xf>
    <xf numFmtId="0" fontId="16" fillId="0" borderId="0" xfId="3" applyFont="1" applyFill="1" applyAlignment="1" applyProtection="1">
      <alignment vertical="center"/>
    </xf>
    <xf numFmtId="0" fontId="8" fillId="0" borderId="0" xfId="6" applyFont="1" applyFill="1" applyBorder="1" applyAlignment="1">
      <alignment horizontal="right" vertical="center"/>
    </xf>
    <xf numFmtId="183" fontId="8" fillId="3" borderId="0" xfId="2" applyNumberFormat="1" applyFont="1" applyFill="1" applyBorder="1" applyAlignment="1">
      <alignment vertical="center"/>
    </xf>
    <xf numFmtId="183" fontId="8" fillId="5" borderId="5" xfId="2" applyNumberFormat="1" applyFont="1" applyFill="1" applyBorder="1" applyAlignment="1">
      <alignment vertical="center"/>
    </xf>
    <xf numFmtId="38" fontId="8" fillId="0" borderId="7" xfId="6" applyNumberFormat="1" applyFont="1" applyFill="1" applyBorder="1" applyAlignment="1">
      <alignment vertical="center"/>
    </xf>
    <xf numFmtId="0" fontId="8" fillId="0" borderId="32" xfId="6" applyFont="1" applyFill="1" applyBorder="1" applyAlignment="1">
      <alignment horizontal="center" vertical="center"/>
    </xf>
    <xf numFmtId="0" fontId="8" fillId="0" borderId="32" xfId="6" applyFont="1" applyFill="1" applyBorder="1" applyAlignment="1">
      <alignment vertical="center"/>
    </xf>
    <xf numFmtId="0" fontId="8" fillId="0" borderId="0" xfId="6" applyFont="1" applyFill="1" applyAlignment="1">
      <alignment horizontal="center" vertical="top"/>
    </xf>
    <xf numFmtId="38" fontId="8" fillId="0" borderId="5" xfId="6" applyNumberFormat="1" applyFont="1" applyFill="1" applyBorder="1" applyAlignment="1">
      <alignment vertical="center"/>
    </xf>
    <xf numFmtId="178" fontId="8" fillId="0" borderId="0" xfId="6" applyNumberFormat="1" applyFont="1" applyFill="1" applyAlignment="1">
      <alignment horizontal="center" vertical="center"/>
    </xf>
    <xf numFmtId="178" fontId="8" fillId="0" borderId="32" xfId="6" applyNumberFormat="1" applyFont="1" applyFill="1" applyBorder="1" applyAlignment="1">
      <alignment horizontal="center" vertical="center"/>
    </xf>
    <xf numFmtId="178" fontId="8" fillId="3" borderId="5" xfId="6" applyNumberFormat="1" applyFont="1" applyFill="1" applyBorder="1" applyAlignment="1">
      <alignment horizontal="right" vertical="center"/>
    </xf>
    <xf numFmtId="38" fontId="17" fillId="0" borderId="0" xfId="4" applyFont="1" applyFill="1" applyAlignment="1">
      <alignment horizontal="center" vertical="center"/>
    </xf>
    <xf numFmtId="0" fontId="8" fillId="2" borderId="3" xfId="6" applyFont="1" applyFill="1" applyBorder="1" applyAlignment="1">
      <alignment horizontal="center" vertical="center" wrapText="1"/>
    </xf>
    <xf numFmtId="0" fontId="8" fillId="2" borderId="28" xfId="6" applyFont="1" applyFill="1" applyBorder="1" applyAlignment="1">
      <alignment horizontal="center" vertical="center" wrapText="1"/>
    </xf>
    <xf numFmtId="0" fontId="8" fillId="2" borderId="10" xfId="6" applyFont="1" applyFill="1" applyBorder="1" applyAlignment="1">
      <alignment horizontal="center" vertical="center" wrapText="1"/>
    </xf>
    <xf numFmtId="38" fontId="8" fillId="3" borderId="15" xfId="4" applyFont="1" applyFill="1" applyBorder="1" applyAlignment="1">
      <alignment horizontal="right" vertical="center"/>
    </xf>
    <xf numFmtId="38" fontId="8" fillId="4" borderId="3" xfId="4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183" fontId="8" fillId="5" borderId="0" xfId="2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0" fontId="14" fillId="0" borderId="4" xfId="6" applyFont="1" applyFill="1" applyBorder="1" applyAlignment="1">
      <alignment vertical="center"/>
    </xf>
    <xf numFmtId="0" fontId="14" fillId="0" borderId="1" xfId="6" applyFont="1" applyFill="1" applyBorder="1" applyAlignment="1">
      <alignment vertical="center"/>
    </xf>
    <xf numFmtId="0" fontId="14" fillId="0" borderId="2" xfId="6" applyFont="1" applyFill="1" applyBorder="1" applyAlignment="1">
      <alignment vertical="center"/>
    </xf>
    <xf numFmtId="0" fontId="14" fillId="0" borderId="3" xfId="6" applyFont="1" applyFill="1" applyBorder="1" applyAlignment="1">
      <alignment vertical="center"/>
    </xf>
    <xf numFmtId="0" fontId="8" fillId="0" borderId="2" xfId="6" applyFont="1" applyFill="1" applyBorder="1" applyAlignment="1">
      <alignment vertical="center"/>
    </xf>
    <xf numFmtId="0" fontId="8" fillId="0" borderId="2" xfId="6" applyFont="1" applyFill="1" applyBorder="1" applyAlignment="1">
      <alignment horizontal="right" vertical="center"/>
    </xf>
    <xf numFmtId="0" fontId="8" fillId="0" borderId="3" xfId="6" applyFont="1" applyFill="1" applyBorder="1" applyAlignment="1">
      <alignment horizontal="right" vertical="center"/>
    </xf>
    <xf numFmtId="0" fontId="8" fillId="0" borderId="6" xfId="6" applyFont="1" applyFill="1" applyBorder="1" applyAlignment="1">
      <alignment vertical="center"/>
    </xf>
    <xf numFmtId="0" fontId="8" fillId="0" borderId="7" xfId="6" applyFont="1" applyFill="1" applyBorder="1" applyAlignment="1">
      <alignment vertical="center"/>
    </xf>
    <xf numFmtId="0" fontId="8" fillId="2" borderId="30" xfId="6" applyFont="1" applyFill="1" applyBorder="1" applyAlignment="1">
      <alignment horizontal="center" vertical="center" wrapText="1"/>
    </xf>
    <xf numFmtId="0" fontId="8" fillId="0" borderId="8" xfId="6" applyFont="1" applyFill="1" applyBorder="1" applyAlignment="1">
      <alignment vertical="center"/>
    </xf>
    <xf numFmtId="0" fontId="8" fillId="0" borderId="15" xfId="6" applyFont="1" applyFill="1" applyBorder="1" applyAlignment="1">
      <alignment vertical="center"/>
    </xf>
    <xf numFmtId="38" fontId="8" fillId="0" borderId="18" xfId="4" applyFont="1" applyFill="1" applyBorder="1" applyAlignment="1">
      <alignment horizontal="right" vertical="center"/>
    </xf>
    <xf numFmtId="0" fontId="8" fillId="3" borderId="15" xfId="6" applyFont="1" applyFill="1" applyBorder="1" applyAlignment="1">
      <alignment vertical="center"/>
    </xf>
    <xf numFmtId="0" fontId="8" fillId="0" borderId="4" xfId="6" applyFont="1" applyFill="1" applyBorder="1" applyAlignment="1">
      <alignment vertical="center"/>
    </xf>
    <xf numFmtId="38" fontId="8" fillId="0" borderId="0" xfId="4" applyFont="1" applyFill="1" applyBorder="1" applyAlignment="1">
      <alignment horizontal="center" vertical="center"/>
    </xf>
    <xf numFmtId="38" fontId="10" fillId="0" borderId="0" xfId="4" applyFont="1" applyFill="1" applyBorder="1">
      <alignment vertical="center"/>
    </xf>
    <xf numFmtId="38" fontId="8" fillId="4" borderId="13" xfId="4" applyFont="1" applyFill="1" applyBorder="1" applyAlignment="1">
      <alignment horizontal="right" vertical="center"/>
    </xf>
    <xf numFmtId="38" fontId="8" fillId="4" borderId="28" xfId="4" applyFont="1" applyFill="1" applyBorder="1" applyAlignment="1">
      <alignment horizontal="right" vertical="center"/>
    </xf>
    <xf numFmtId="38" fontId="8" fillId="4" borderId="14" xfId="4" applyFont="1" applyFill="1" applyBorder="1" applyAlignment="1">
      <alignment horizontal="right" vertical="center"/>
    </xf>
    <xf numFmtId="38" fontId="8" fillId="0" borderId="0" xfId="6" applyNumberFormat="1" applyFont="1" applyFill="1" applyAlignment="1">
      <alignment vertical="center"/>
    </xf>
    <xf numFmtId="184" fontId="8" fillId="3" borderId="15" xfId="4" applyNumberFormat="1" applyFont="1" applyFill="1" applyBorder="1" applyAlignment="1">
      <alignment horizontal="right" vertical="center"/>
    </xf>
    <xf numFmtId="0" fontId="8" fillId="0" borderId="9" xfId="6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left" vertical="center"/>
    </xf>
    <xf numFmtId="0" fontId="8" fillId="0" borderId="20" xfId="6" applyFont="1" applyFill="1" applyBorder="1" applyAlignment="1">
      <alignment horizontal="left" vertical="center"/>
    </xf>
    <xf numFmtId="0" fontId="8" fillId="3" borderId="0" xfId="6" applyFont="1" applyFill="1" applyAlignment="1">
      <alignment vertical="center"/>
    </xf>
    <xf numFmtId="176" fontId="8" fillId="0" borderId="0" xfId="2" applyNumberFormat="1" applyFont="1" applyFill="1" applyAlignment="1">
      <alignment horizontal="right" vertical="center"/>
    </xf>
    <xf numFmtId="38" fontId="8" fillId="0" borderId="6" xfId="4" applyFont="1" applyFill="1" applyBorder="1" applyAlignment="1">
      <alignment horizontal="left" vertical="center"/>
    </xf>
    <xf numFmtId="38" fontId="8" fillId="0" borderId="20" xfId="6" applyNumberFormat="1" applyFont="1" applyFill="1" applyBorder="1" applyAlignment="1">
      <alignment horizontal="left" vertical="center"/>
    </xf>
    <xf numFmtId="38" fontId="8" fillId="0" borderId="8" xfId="6" applyNumberFormat="1" applyFont="1" applyFill="1" applyBorder="1" applyAlignment="1">
      <alignment horizontal="left" vertical="center"/>
    </xf>
    <xf numFmtId="176" fontId="8" fillId="0" borderId="21" xfId="2" applyNumberFormat="1" applyFont="1" applyFill="1" applyBorder="1" applyAlignment="1">
      <alignment horizontal="left" vertical="center"/>
    </xf>
    <xf numFmtId="38" fontId="8" fillId="0" borderId="1" xfId="4" applyFont="1" applyBorder="1" applyAlignment="1">
      <alignment horizontal="left" vertical="center"/>
    </xf>
    <xf numFmtId="0" fontId="8" fillId="0" borderId="1" xfId="5" applyFont="1" applyBorder="1" applyAlignment="1">
      <alignment horizontal="left" vertical="center"/>
    </xf>
    <xf numFmtId="38" fontId="8" fillId="0" borderId="3" xfId="4" applyFont="1" applyFill="1" applyBorder="1">
      <alignment vertical="center"/>
    </xf>
    <xf numFmtId="38" fontId="8" fillId="0" borderId="4" xfId="4" applyFont="1" applyBorder="1" applyAlignment="1">
      <alignment horizontal="center" vertical="center"/>
    </xf>
    <xf numFmtId="0" fontId="8" fillId="0" borderId="1" xfId="5" applyFont="1" applyBorder="1">
      <alignment vertical="center"/>
    </xf>
    <xf numFmtId="0" fontId="8" fillId="0" borderId="3" xfId="5" applyFont="1" applyBorder="1">
      <alignment vertical="center"/>
    </xf>
    <xf numFmtId="0" fontId="8" fillId="0" borderId="33" xfId="6" applyFont="1" applyFill="1" applyBorder="1" applyAlignment="1">
      <alignment vertical="center"/>
    </xf>
    <xf numFmtId="38" fontId="8" fillId="0" borderId="34" xfId="6" applyNumberFormat="1" applyFont="1" applyFill="1" applyBorder="1" applyAlignment="1">
      <alignment horizontal="center" vertical="center"/>
    </xf>
    <xf numFmtId="0" fontId="8" fillId="0" borderId="35" xfId="6" applyFont="1" applyFill="1" applyBorder="1" applyAlignment="1">
      <alignment vertical="center"/>
    </xf>
    <xf numFmtId="38" fontId="8" fillId="0" borderId="36" xfId="6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 wrapText="1"/>
    </xf>
    <xf numFmtId="183" fontId="8" fillId="0" borderId="0" xfId="2" applyNumberFormat="1" applyFont="1" applyFill="1" applyBorder="1" applyAlignment="1">
      <alignment horizontal="center" vertical="center" wrapText="1"/>
    </xf>
    <xf numFmtId="38" fontId="8" fillId="0" borderId="8" xfId="4" applyFont="1" applyFill="1" applyBorder="1" applyAlignment="1">
      <alignment horizontal="left" vertical="center"/>
    </xf>
    <xf numFmtId="10" fontId="8" fillId="0" borderId="15" xfId="6" applyNumberFormat="1" applyFont="1" applyFill="1" applyBorder="1" applyAlignment="1">
      <alignment vertical="center"/>
    </xf>
    <xf numFmtId="38" fontId="8" fillId="3" borderId="15" xfId="7" applyFont="1" applyFill="1" applyBorder="1" applyAlignment="1">
      <alignment vertical="center"/>
    </xf>
    <xf numFmtId="38" fontId="8" fillId="0" borderId="5" xfId="7" applyFont="1" applyFill="1" applyBorder="1" applyAlignment="1">
      <alignment vertical="center"/>
    </xf>
    <xf numFmtId="183" fontId="8" fillId="0" borderId="5" xfId="2" applyNumberFormat="1" applyFont="1" applyFill="1" applyBorder="1" applyAlignment="1">
      <alignment vertical="center"/>
    </xf>
    <xf numFmtId="38" fontId="8" fillId="0" borderId="0" xfId="5" applyNumberFormat="1" applyFont="1">
      <alignment vertical="center"/>
    </xf>
    <xf numFmtId="0" fontId="8" fillId="0" borderId="0" xfId="6" applyFont="1" applyFill="1" applyAlignment="1">
      <alignment horizontal="right" vertical="center"/>
    </xf>
    <xf numFmtId="0" fontId="8" fillId="6" borderId="0" xfId="6" applyFont="1" applyFill="1" applyBorder="1" applyAlignment="1">
      <alignment vertical="center"/>
    </xf>
    <xf numFmtId="0" fontId="8" fillId="6" borderId="6" xfId="6" applyFont="1" applyFill="1" applyBorder="1" applyAlignment="1">
      <alignment horizontal="left" vertical="center"/>
    </xf>
    <xf numFmtId="0" fontId="8" fillId="7" borderId="8" xfId="6" applyFont="1" applyFill="1" applyBorder="1" applyAlignment="1">
      <alignment horizontal="center" vertical="center"/>
    </xf>
    <xf numFmtId="38" fontId="8" fillId="0" borderId="37" xfId="7" applyFont="1" applyFill="1" applyBorder="1" applyAlignment="1">
      <alignment horizontal="center" vertical="center"/>
    </xf>
    <xf numFmtId="38" fontId="8" fillId="0" borderId="38" xfId="4" applyFont="1" applyBorder="1" applyAlignment="1">
      <alignment horizontal="right" vertical="center"/>
    </xf>
    <xf numFmtId="38" fontId="8" fillId="6" borderId="39" xfId="4" applyFont="1" applyFill="1" applyBorder="1" applyAlignment="1">
      <alignment horizontal="right" vertical="center"/>
    </xf>
    <xf numFmtId="38" fontId="8" fillId="0" borderId="39" xfId="4" applyFont="1" applyBorder="1" applyAlignment="1">
      <alignment horizontal="right" vertical="center"/>
    </xf>
    <xf numFmtId="38" fontId="8" fillId="0" borderId="40" xfId="4" applyFont="1" applyBorder="1" applyAlignment="1">
      <alignment horizontal="right" vertical="center"/>
    </xf>
    <xf numFmtId="38" fontId="8" fillId="7" borderId="41" xfId="4" applyFont="1" applyFill="1" applyBorder="1" applyAlignment="1">
      <alignment vertical="center"/>
    </xf>
    <xf numFmtId="38" fontId="8" fillId="0" borderId="40" xfId="4" applyFont="1" applyFill="1" applyBorder="1" applyAlignment="1">
      <alignment vertical="center"/>
    </xf>
    <xf numFmtId="0" fontId="8" fillId="7" borderId="8" xfId="6" applyFont="1" applyFill="1" applyBorder="1" applyAlignment="1">
      <alignment horizontal="left" vertical="center"/>
    </xf>
    <xf numFmtId="0" fontId="8" fillId="0" borderId="42" xfId="6" applyFont="1" applyFill="1" applyBorder="1" applyAlignment="1">
      <alignment horizontal="center" vertical="center"/>
    </xf>
    <xf numFmtId="38" fontId="8" fillId="0" borderId="43" xfId="4" applyFont="1" applyFill="1" applyBorder="1" applyAlignment="1">
      <alignment horizontal="right" vertical="center"/>
    </xf>
    <xf numFmtId="0" fontId="8" fillId="7" borderId="0" xfId="6" applyFont="1" applyFill="1" applyBorder="1" applyAlignment="1">
      <alignment vertical="center"/>
    </xf>
    <xf numFmtId="38" fontId="8" fillId="0" borderId="41" xfId="4" applyFont="1" applyFill="1" applyBorder="1" applyAlignment="1">
      <alignment horizontal="right" vertical="center"/>
    </xf>
    <xf numFmtId="38" fontId="8" fillId="0" borderId="39" xfId="4" applyFont="1" applyFill="1" applyBorder="1" applyAlignment="1">
      <alignment horizontal="right" vertical="center"/>
    </xf>
    <xf numFmtId="38" fontId="8" fillId="0" borderId="40" xfId="4" applyFont="1" applyFill="1" applyBorder="1" applyAlignment="1">
      <alignment horizontal="right" vertical="center"/>
    </xf>
    <xf numFmtId="0" fontId="8" fillId="2" borderId="1" xfId="6" applyFont="1" applyFill="1" applyBorder="1" applyAlignment="1">
      <alignment horizontal="center" vertical="center"/>
    </xf>
    <xf numFmtId="176" fontId="13" fillId="0" borderId="0" xfId="2" applyNumberFormat="1" applyFont="1" applyFill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176" fontId="13" fillId="0" borderId="0" xfId="2" applyNumberFormat="1" applyFont="1" applyFill="1" applyAlignment="1">
      <alignment horizontal="center" vertical="center"/>
    </xf>
    <xf numFmtId="0" fontId="14" fillId="0" borderId="4" xfId="6" applyFont="1" applyFill="1" applyBorder="1" applyAlignment="1">
      <alignment horizontal="left" vertical="center"/>
    </xf>
    <xf numFmtId="176" fontId="13" fillId="0" borderId="0" xfId="2" applyNumberFormat="1" applyFont="1" applyFill="1" applyAlignment="1">
      <alignment horizontal="right" vertical="center"/>
    </xf>
    <xf numFmtId="0" fontId="8" fillId="0" borderId="8" xfId="5" applyFont="1" applyBorder="1" applyAlignment="1">
      <alignment horizontal="center" vertical="center"/>
    </xf>
    <xf numFmtId="185" fontId="8" fillId="0" borderId="3" xfId="4" applyNumberFormat="1" applyFont="1" applyFill="1" applyBorder="1">
      <alignment vertical="center"/>
    </xf>
    <xf numFmtId="182" fontId="8" fillId="5" borderId="3" xfId="4" applyNumberFormat="1" applyFont="1" applyFill="1" applyBorder="1">
      <alignment vertical="center"/>
    </xf>
    <xf numFmtId="0" fontId="8" fillId="2" borderId="1" xfId="6" applyFont="1" applyFill="1" applyBorder="1" applyAlignment="1">
      <alignment horizontal="center" vertical="center"/>
    </xf>
    <xf numFmtId="0" fontId="8" fillId="2" borderId="3" xfId="6" applyFont="1" applyFill="1" applyBorder="1" applyAlignment="1">
      <alignment horizontal="center" vertical="center"/>
    </xf>
    <xf numFmtId="176" fontId="13" fillId="0" borderId="0" xfId="2" applyNumberFormat="1" applyFont="1" applyFill="1" applyAlignment="1">
      <alignment horizontal="center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20" xfId="6" applyFont="1" applyFill="1" applyBorder="1" applyAlignment="1">
      <alignment horizontal="center" vertical="center" wrapText="1"/>
    </xf>
    <xf numFmtId="183" fontId="8" fillId="0" borderId="7" xfId="2" applyNumberFormat="1" applyFont="1" applyFill="1" applyBorder="1" applyAlignment="1">
      <alignment horizontal="center" vertical="center" wrapText="1"/>
    </xf>
    <xf numFmtId="183" fontId="8" fillId="0" borderId="5" xfId="2" applyNumberFormat="1" applyFont="1" applyFill="1" applyBorder="1" applyAlignment="1">
      <alignment horizontal="center" vertical="center" wrapText="1"/>
    </xf>
    <xf numFmtId="0" fontId="14" fillId="0" borderId="4" xfId="6" applyFont="1" applyFill="1" applyBorder="1" applyAlignment="1">
      <alignment horizontal="left" vertical="center"/>
    </xf>
    <xf numFmtId="181" fontId="5" fillId="0" borderId="32" xfId="6" applyNumberFormat="1" applyFont="1" applyBorder="1" applyAlignment="1">
      <alignment horizontal="right" vertical="center"/>
    </xf>
    <xf numFmtId="0" fontId="8" fillId="2" borderId="2" xfId="6" applyFont="1" applyFill="1" applyBorder="1" applyAlignment="1">
      <alignment horizontal="center" vertical="center"/>
    </xf>
    <xf numFmtId="176" fontId="13" fillId="0" borderId="0" xfId="2" applyNumberFormat="1" applyFont="1" applyFill="1" applyAlignment="1">
      <alignment horizontal="right" vertical="center"/>
    </xf>
    <xf numFmtId="0" fontId="8" fillId="0" borderId="8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14" fillId="0" borderId="0" xfId="6" applyFont="1" applyFill="1" applyBorder="1" applyAlignment="1">
      <alignment horizontal="left" vertical="center"/>
    </xf>
  </cellXfs>
  <cellStyles count="8">
    <cellStyle name="パーセント 2" xfId="2" xr:uid="{00000000-0005-0000-0000-000000000000}"/>
    <cellStyle name="ハイパーリンク" xfId="3" builtinId="8"/>
    <cellStyle name="桁区切り" xfId="7" builtinId="6"/>
    <cellStyle name="桁区切り 2" xfId="4" xr:uid="{00000000-0005-0000-0000-000003000000}"/>
    <cellStyle name="標準" xfId="0" builtinId="0"/>
    <cellStyle name="標準 2" xfId="1" xr:uid="{00000000-0005-0000-0000-000005000000}"/>
    <cellStyle name="標準_☆固定資産税 動産保険料" xfId="5" xr:uid="{00000000-0005-0000-0000-000006000000}"/>
    <cellStyle name="標準_100823　ＰＶ計算(5年)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123825</xdr:rowOff>
    </xdr:from>
    <xdr:to>
      <xdr:col>4</xdr:col>
      <xdr:colOff>0</xdr:colOff>
      <xdr:row>6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76200" y="638175"/>
          <a:ext cx="4486275" cy="609600"/>
        </a:xfrm>
        <a:prstGeom prst="rect">
          <a:avLst/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  <xdr:twoCellAnchor>
    <xdr:from>
      <xdr:col>2</xdr:col>
      <xdr:colOff>1399054</xdr:colOff>
      <xdr:row>4</xdr:row>
      <xdr:rowOff>88527</xdr:rowOff>
    </xdr:from>
    <xdr:to>
      <xdr:col>3</xdr:col>
      <xdr:colOff>451597</xdr:colOff>
      <xdr:row>5</xdr:row>
      <xdr:rowOff>78441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967878" y="760880"/>
          <a:ext cx="542925" cy="214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1</xdr:col>
      <xdr:colOff>11207</xdr:colOff>
      <xdr:row>0</xdr:row>
      <xdr:rowOff>56030</xdr:rowOff>
    </xdr:from>
    <xdr:to>
      <xdr:col>15</xdr:col>
      <xdr:colOff>795619</xdr:colOff>
      <xdr:row>2</xdr:row>
      <xdr:rowOff>56030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407" y="56030"/>
          <a:ext cx="13671737" cy="34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ワークシート（固定型）</a:t>
          </a:r>
        </a:p>
      </xdr:txBody>
    </xdr:sp>
    <xdr:clientData/>
  </xdr:twoCellAnchor>
  <xdr:twoCellAnchor>
    <xdr:from>
      <xdr:col>2</xdr:col>
      <xdr:colOff>1389529</xdr:colOff>
      <xdr:row>8</xdr:row>
      <xdr:rowOff>78443</xdr:rowOff>
    </xdr:from>
    <xdr:to>
      <xdr:col>3</xdr:col>
      <xdr:colOff>442072</xdr:colOff>
      <xdr:row>9</xdr:row>
      <xdr:rowOff>118783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958353" y="1546414"/>
          <a:ext cx="542925" cy="208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0</xdr:col>
      <xdr:colOff>67236</xdr:colOff>
      <xdr:row>7</xdr:row>
      <xdr:rowOff>134471</xdr:rowOff>
    </xdr:from>
    <xdr:to>
      <xdr:col>4</xdr:col>
      <xdr:colOff>9525</xdr:colOff>
      <xdr:row>11</xdr:row>
      <xdr:rowOff>11206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67236" y="1439396"/>
          <a:ext cx="4504764" cy="610160"/>
        </a:xfrm>
        <a:prstGeom prst="rect">
          <a:avLst/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6200" y="0"/>
          <a:ext cx="14411325" cy="34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ワークシート（変動型）</a:t>
          </a:r>
        </a:p>
      </xdr:txBody>
    </xdr:sp>
    <xdr:clientData/>
  </xdr:twoCellAnchor>
  <xdr:twoCellAnchor>
    <xdr:from>
      <xdr:col>2</xdr:col>
      <xdr:colOff>1199028</xdr:colOff>
      <xdr:row>4</xdr:row>
      <xdr:rowOff>145677</xdr:rowOff>
    </xdr:from>
    <xdr:to>
      <xdr:col>3</xdr:col>
      <xdr:colOff>605116</xdr:colOff>
      <xdr:row>5</xdr:row>
      <xdr:rowOff>110938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767852" y="818030"/>
          <a:ext cx="896470" cy="189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2</xdr:col>
      <xdr:colOff>1109383</xdr:colOff>
      <xdr:row>8</xdr:row>
      <xdr:rowOff>112060</xdr:rowOff>
    </xdr:from>
    <xdr:to>
      <xdr:col>3</xdr:col>
      <xdr:colOff>688602</xdr:colOff>
      <xdr:row>9</xdr:row>
      <xdr:rowOff>201706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678207" y="1636060"/>
          <a:ext cx="1069601" cy="31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0</xdr:col>
      <xdr:colOff>67236</xdr:colOff>
      <xdr:row>7</xdr:row>
      <xdr:rowOff>134471</xdr:rowOff>
    </xdr:from>
    <xdr:to>
      <xdr:col>4</xdr:col>
      <xdr:colOff>19050</xdr:colOff>
      <xdr:row>11</xdr:row>
      <xdr:rowOff>11206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67236" y="1477496"/>
          <a:ext cx="4514289" cy="676835"/>
        </a:xfrm>
        <a:prstGeom prst="rect">
          <a:avLst/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  <xdr:twoCellAnchor>
    <xdr:from>
      <xdr:col>1</xdr:col>
      <xdr:colOff>0</xdr:colOff>
      <xdr:row>3</xdr:row>
      <xdr:rowOff>145676</xdr:rowOff>
    </xdr:from>
    <xdr:to>
      <xdr:col>4</xdr:col>
      <xdr:colOff>0</xdr:colOff>
      <xdr:row>6</xdr:row>
      <xdr:rowOff>22412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76200" y="660026"/>
          <a:ext cx="4486275" cy="486336"/>
        </a:xfrm>
        <a:prstGeom prst="rect">
          <a:avLst/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1455082</xdr:colOff>
      <xdr:row>4</xdr:row>
      <xdr:rowOff>133350</xdr:rowOff>
    </xdr:from>
    <xdr:to>
      <xdr:col>4</xdr:col>
      <xdr:colOff>373154</xdr:colOff>
      <xdr:row>5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464857" y="866775"/>
          <a:ext cx="375397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3</xdr:col>
      <xdr:colOff>1066800</xdr:colOff>
      <xdr:row>8</xdr:row>
      <xdr:rowOff>126067</xdr:rowOff>
    </xdr:from>
    <xdr:to>
      <xdr:col>4</xdr:col>
      <xdr:colOff>504825</xdr:colOff>
      <xdr:row>9</xdr:row>
      <xdr:rowOff>215713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352800" y="1735792"/>
          <a:ext cx="619125" cy="308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1</xdr:col>
      <xdr:colOff>304800</xdr:colOff>
      <xdr:row>7</xdr:row>
      <xdr:rowOff>134471</xdr:rowOff>
    </xdr:from>
    <xdr:to>
      <xdr:col>5</xdr:col>
      <xdr:colOff>47625</xdr:colOff>
      <xdr:row>11</xdr:row>
      <xdr:rowOff>11206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390525" y="1525121"/>
          <a:ext cx="4095750" cy="753035"/>
        </a:xfrm>
        <a:prstGeom prst="rect">
          <a:avLst/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  <xdr:twoCellAnchor>
    <xdr:from>
      <xdr:col>1</xdr:col>
      <xdr:colOff>47625</xdr:colOff>
      <xdr:row>0</xdr:row>
      <xdr:rowOff>66675</xdr:rowOff>
    </xdr:from>
    <xdr:to>
      <xdr:col>24</xdr:col>
      <xdr:colOff>885825</xdr:colOff>
      <xdr:row>2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28600" y="66675"/>
          <a:ext cx="18583275" cy="34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ワークシート（ハイブリッド型）</a:t>
          </a:r>
        </a:p>
      </xdr:txBody>
    </xdr:sp>
    <xdr:clientData/>
  </xdr:twoCellAnchor>
  <xdr:twoCellAnchor>
    <xdr:from>
      <xdr:col>1</xdr:col>
      <xdr:colOff>304800</xdr:colOff>
      <xdr:row>3</xdr:row>
      <xdr:rowOff>171450</xdr:rowOff>
    </xdr:from>
    <xdr:to>
      <xdr:col>5</xdr:col>
      <xdr:colOff>47625</xdr:colOff>
      <xdr:row>6</xdr:row>
      <xdr:rowOff>38100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390525" y="685800"/>
          <a:ext cx="4095750" cy="523875"/>
        </a:xfrm>
        <a:prstGeom prst="rect">
          <a:avLst/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U254"/>
  <sheetViews>
    <sheetView tabSelected="1" zoomScale="85" zoomScaleNormal="85" workbookViewId="0">
      <pane ySplit="15" topLeftCell="A58" activePane="bottomLeft" state="frozen"/>
      <selection pane="bottomLeft" activeCell="D33" sqref="D33"/>
    </sheetView>
  </sheetViews>
  <sheetFormatPr defaultRowHeight="13.5" outlineLevelRow="1"/>
  <cols>
    <col min="1" max="1" width="1" style="3" customWidth="1"/>
    <col min="2" max="4" width="19.625" style="3" customWidth="1"/>
    <col min="5" max="5" width="9.625" style="3" customWidth="1"/>
    <col min="6" max="6" width="5.75" style="3" customWidth="1"/>
    <col min="7" max="7" width="6.75" style="3" bestFit="1" customWidth="1"/>
    <col min="8" max="12" width="11.625" style="3" customWidth="1"/>
    <col min="13" max="13" width="2.5" style="3" customWidth="1"/>
    <col min="14" max="14" width="8.25" style="3" customWidth="1"/>
    <col min="15" max="15" width="19.25" style="3" bestFit="1" customWidth="1"/>
    <col min="16" max="16" width="11.625" style="3" customWidth="1"/>
    <col min="17" max="17" width="9.375" style="3" customWidth="1"/>
    <col min="18" max="18" width="8.625" style="64" customWidth="1"/>
    <col min="19" max="19" width="11.625" style="65" bestFit="1" customWidth="1"/>
    <col min="20" max="20" width="13" style="65" bestFit="1" customWidth="1"/>
    <col min="21" max="16384" width="9" style="3"/>
  </cols>
  <sheetData>
    <row r="4" spans="2:20">
      <c r="B4" s="1"/>
      <c r="C4" s="1"/>
      <c r="D4" s="1"/>
      <c r="E4" s="1"/>
      <c r="F4" s="1"/>
    </row>
    <row r="5" spans="2:20" ht="17.25">
      <c r="B5" s="66" t="s">
        <v>0</v>
      </c>
      <c r="C5" s="67">
        <f>P197</f>
        <v>0</v>
      </c>
      <c r="D5" s="185" t="e">
        <f>C5/C6</f>
        <v>#DIV/0!</v>
      </c>
      <c r="E5" s="174"/>
      <c r="F5" s="155" t="s">
        <v>91</v>
      </c>
      <c r="G5" s="131"/>
      <c r="H5" s="3" t="s">
        <v>92</v>
      </c>
    </row>
    <row r="6" spans="2:20" ht="17.25">
      <c r="B6" s="68" t="s">
        <v>1</v>
      </c>
      <c r="C6" s="69">
        <f>C16</f>
        <v>0</v>
      </c>
      <c r="D6" s="185"/>
      <c r="E6" s="174"/>
      <c r="F6" s="155"/>
    </row>
    <row r="7" spans="2:20" ht="14.25">
      <c r="B7" s="70"/>
      <c r="C7" s="1"/>
      <c r="D7" s="1"/>
      <c r="E7" s="1"/>
      <c r="F7" s="1"/>
    </row>
    <row r="9" spans="2:20" ht="13.5" customHeight="1">
      <c r="B9" s="68" t="s">
        <v>2</v>
      </c>
      <c r="C9" s="94">
        <f>C17</f>
        <v>0</v>
      </c>
      <c r="D9" s="185" t="e">
        <f>C9/C10</f>
        <v>#DIV/0!</v>
      </c>
      <c r="E9" s="174"/>
    </row>
    <row r="10" spans="2:20" ht="13.5" customHeight="1">
      <c r="B10" s="90" t="s">
        <v>3</v>
      </c>
      <c r="C10" s="95">
        <f>C25</f>
        <v>0</v>
      </c>
      <c r="D10" s="185"/>
      <c r="E10" s="174"/>
      <c r="G10" s="1"/>
      <c r="H10" s="1"/>
      <c r="I10" s="1"/>
      <c r="J10" s="1"/>
      <c r="K10" s="1"/>
      <c r="L10" s="1"/>
      <c r="M10" s="1"/>
      <c r="N10" s="1"/>
      <c r="O10" s="1"/>
      <c r="P10" s="2"/>
      <c r="Q10" s="1"/>
    </row>
    <row r="11" spans="2:20" ht="17.25" customHeight="1">
      <c r="B11" s="92" t="s">
        <v>4</v>
      </c>
      <c r="H11" s="174"/>
      <c r="I11" s="174"/>
      <c r="J11" s="174"/>
      <c r="K11" s="174"/>
      <c r="L11" s="174"/>
      <c r="M11" s="174"/>
      <c r="O11" s="186" t="s">
        <v>50</v>
      </c>
      <c r="P11" s="188">
        <f>L14</f>
        <v>0</v>
      </c>
      <c r="Q11" s="1"/>
      <c r="R11" s="3"/>
      <c r="S11" s="3"/>
      <c r="T11" s="3"/>
    </row>
    <row r="12" spans="2:20" ht="17.25">
      <c r="G12" s="70"/>
      <c r="H12" s="174"/>
      <c r="I12" s="174"/>
      <c r="J12" s="174"/>
      <c r="K12" s="174"/>
      <c r="L12" s="174"/>
      <c r="M12" s="174"/>
      <c r="N12" s="70"/>
      <c r="O12" s="187"/>
      <c r="P12" s="189"/>
      <c r="Q12" s="1"/>
      <c r="R12" s="3"/>
      <c r="S12" s="3"/>
      <c r="T12" s="3"/>
    </row>
    <row r="13" spans="2:20" ht="9" customHeight="1">
      <c r="G13" s="70"/>
      <c r="H13" s="1"/>
      <c r="I13" s="1"/>
      <c r="J13" s="1"/>
      <c r="K13" s="1"/>
      <c r="L13" s="1"/>
      <c r="M13" s="1"/>
      <c r="N13" s="70"/>
      <c r="O13" s="1"/>
      <c r="P13" s="2"/>
      <c r="Q13" s="1"/>
      <c r="R13" s="3"/>
      <c r="S13" s="3"/>
      <c r="T13" s="3"/>
    </row>
    <row r="14" spans="2:20" ht="14.25">
      <c r="B14" s="70"/>
      <c r="C14" s="1"/>
      <c r="D14" s="1"/>
      <c r="E14" s="1"/>
      <c r="F14" s="1"/>
      <c r="G14" s="190" t="s">
        <v>5</v>
      </c>
      <c r="H14" s="190"/>
      <c r="I14" s="190"/>
      <c r="J14" s="1"/>
      <c r="K14" s="86" t="s">
        <v>6</v>
      </c>
      <c r="L14" s="87">
        <v>0</v>
      </c>
      <c r="M14" s="1"/>
      <c r="N14" s="70" t="s">
        <v>7</v>
      </c>
      <c r="O14" s="1"/>
      <c r="Q14" s="1"/>
      <c r="R14" s="3"/>
      <c r="S14" s="3"/>
      <c r="T14" s="3"/>
    </row>
    <row r="15" spans="2:20" ht="27">
      <c r="B15" s="183" t="s">
        <v>8</v>
      </c>
      <c r="C15" s="184"/>
      <c r="G15" s="72" t="s">
        <v>9</v>
      </c>
      <c r="H15" s="73" t="s">
        <v>10</v>
      </c>
      <c r="I15" s="74" t="s">
        <v>11</v>
      </c>
      <c r="J15" s="74" t="s">
        <v>12</v>
      </c>
      <c r="K15" s="74" t="s">
        <v>13</v>
      </c>
      <c r="L15" s="75" t="s">
        <v>14</v>
      </c>
      <c r="N15" s="72" t="s">
        <v>15</v>
      </c>
      <c r="O15" s="71" t="s">
        <v>16</v>
      </c>
      <c r="P15" s="76" t="s">
        <v>17</v>
      </c>
      <c r="R15" s="3"/>
      <c r="S15" s="3"/>
      <c r="T15" s="3"/>
    </row>
    <row r="16" spans="2:20">
      <c r="B16" s="129" t="s">
        <v>18</v>
      </c>
      <c r="C16" s="59"/>
      <c r="D16" s="3" t="s">
        <v>80</v>
      </c>
      <c r="G16" s="5">
        <v>1</v>
      </c>
      <c r="H16" s="52">
        <f>C16</f>
        <v>0</v>
      </c>
      <c r="I16" s="53">
        <f>IF(G16&lt;=$C$17,$C$38,0)</f>
        <v>0</v>
      </c>
      <c r="J16" s="53">
        <f>I16-K16</f>
        <v>0</v>
      </c>
      <c r="K16" s="53">
        <f>IF(G16&lt;=$C$17,ROUND(H16*$L$14/12,0),0)</f>
        <v>0</v>
      </c>
      <c r="L16" s="54">
        <f>H16-J16</f>
        <v>0</v>
      </c>
      <c r="N16" s="5">
        <v>1</v>
      </c>
      <c r="O16" s="6">
        <f t="shared" ref="O16:O75" si="0">IF(N16&lt;=$C$17,$C$38,0)</f>
        <v>0</v>
      </c>
      <c r="P16" s="7">
        <f>ROUND(O16/(1+$P$11/12)^N16,0)</f>
        <v>0</v>
      </c>
      <c r="R16" s="3"/>
      <c r="S16" s="3"/>
      <c r="T16" s="3"/>
    </row>
    <row r="17" spans="1:21">
      <c r="B17" s="129" t="s">
        <v>51</v>
      </c>
      <c r="C17" s="60">
        <v>0</v>
      </c>
      <c r="D17" s="3" t="s">
        <v>83</v>
      </c>
      <c r="G17" s="128">
        <f t="shared" ref="G17:G80" si="1">G16+1</f>
        <v>2</v>
      </c>
      <c r="H17" s="52">
        <f>L16</f>
        <v>0</v>
      </c>
      <c r="I17" s="53">
        <f t="shared" ref="I17:I80" si="2">IF(G17&lt;=$C$17,$C$38,0)</f>
        <v>0</v>
      </c>
      <c r="J17" s="53">
        <f>I17-K17</f>
        <v>0</v>
      </c>
      <c r="K17" s="53">
        <f t="shared" ref="K17:K80" si="3">IF(G17&lt;=$C$17,ROUND(H17*$L$14/12,0),0)</f>
        <v>0</v>
      </c>
      <c r="L17" s="54">
        <f>H17-J17</f>
        <v>0</v>
      </c>
      <c r="N17" s="128">
        <f t="shared" ref="N17:N80" si="4">N16+1</f>
        <v>2</v>
      </c>
      <c r="O17" s="8">
        <f t="shared" si="0"/>
        <v>0</v>
      </c>
      <c r="P17" s="9">
        <f t="shared" ref="P17:P75" si="5">ROUND(O17/(1+$P$11/12)^N17,0)</f>
        <v>0</v>
      </c>
      <c r="R17" s="3"/>
      <c r="S17" s="3"/>
      <c r="T17" s="3"/>
    </row>
    <row r="18" spans="1:21">
      <c r="B18" s="129" t="s">
        <v>97</v>
      </c>
      <c r="C18" s="61"/>
      <c r="D18" s="3" t="s">
        <v>81</v>
      </c>
      <c r="G18" s="128">
        <f t="shared" si="1"/>
        <v>3</v>
      </c>
      <c r="H18" s="52">
        <f t="shared" ref="H18:H81" si="6">L17</f>
        <v>0</v>
      </c>
      <c r="I18" s="53">
        <f t="shared" si="2"/>
        <v>0</v>
      </c>
      <c r="J18" s="53">
        <f t="shared" ref="J18:J75" si="7">I18-K18</f>
        <v>0</v>
      </c>
      <c r="K18" s="53">
        <f t="shared" si="3"/>
        <v>0</v>
      </c>
      <c r="L18" s="54">
        <f t="shared" ref="L18:L74" si="8">H18-J18</f>
        <v>0</v>
      </c>
      <c r="N18" s="128">
        <f t="shared" si="4"/>
        <v>3</v>
      </c>
      <c r="O18" s="8">
        <f t="shared" si="0"/>
        <v>0</v>
      </c>
      <c r="P18" s="9">
        <f t="shared" si="5"/>
        <v>0</v>
      </c>
      <c r="R18" s="3"/>
      <c r="S18" s="3"/>
      <c r="T18" s="3"/>
    </row>
    <row r="19" spans="1:21">
      <c r="B19" s="129" t="s">
        <v>98</v>
      </c>
      <c r="C19" s="58">
        <f>C18*C17</f>
        <v>0</v>
      </c>
      <c r="D19" s="3" t="s">
        <v>80</v>
      </c>
      <c r="G19" s="128">
        <f t="shared" si="1"/>
        <v>4</v>
      </c>
      <c r="H19" s="52">
        <f t="shared" si="6"/>
        <v>0</v>
      </c>
      <c r="I19" s="53">
        <f t="shared" si="2"/>
        <v>0</v>
      </c>
      <c r="J19" s="53">
        <f t="shared" si="7"/>
        <v>0</v>
      </c>
      <c r="K19" s="53">
        <f t="shared" si="3"/>
        <v>0</v>
      </c>
      <c r="L19" s="54">
        <f t="shared" si="8"/>
        <v>0</v>
      </c>
      <c r="N19" s="128">
        <f t="shared" si="4"/>
        <v>4</v>
      </c>
      <c r="O19" s="8">
        <f t="shared" si="0"/>
        <v>0</v>
      </c>
      <c r="P19" s="9">
        <f t="shared" si="5"/>
        <v>0</v>
      </c>
      <c r="R19" s="3"/>
      <c r="S19" s="3"/>
      <c r="T19" s="3"/>
    </row>
    <row r="20" spans="1:21">
      <c r="B20" s="157" t="s">
        <v>99</v>
      </c>
      <c r="C20" s="62"/>
      <c r="D20" s="3" t="s">
        <v>81</v>
      </c>
      <c r="G20" s="128">
        <f t="shared" si="1"/>
        <v>5</v>
      </c>
      <c r="H20" s="52">
        <f t="shared" si="6"/>
        <v>0</v>
      </c>
      <c r="I20" s="53">
        <f t="shared" si="2"/>
        <v>0</v>
      </c>
      <c r="J20" s="53">
        <f t="shared" si="7"/>
        <v>0</v>
      </c>
      <c r="K20" s="53">
        <f t="shared" si="3"/>
        <v>0</v>
      </c>
      <c r="L20" s="54">
        <f t="shared" si="8"/>
        <v>0</v>
      </c>
      <c r="N20" s="128">
        <f t="shared" si="4"/>
        <v>5</v>
      </c>
      <c r="O20" s="8">
        <f t="shared" si="0"/>
        <v>0</v>
      </c>
      <c r="P20" s="9">
        <f t="shared" si="5"/>
        <v>0</v>
      </c>
      <c r="R20" s="3"/>
      <c r="S20" s="3"/>
      <c r="T20" s="3"/>
    </row>
    <row r="21" spans="1:21">
      <c r="B21" s="166" t="s">
        <v>100</v>
      </c>
      <c r="C21" s="61"/>
      <c r="D21" s="3" t="s">
        <v>80</v>
      </c>
      <c r="G21" s="128">
        <f t="shared" si="1"/>
        <v>6</v>
      </c>
      <c r="H21" s="52">
        <f t="shared" si="6"/>
        <v>0</v>
      </c>
      <c r="I21" s="53">
        <f t="shared" si="2"/>
        <v>0</v>
      </c>
      <c r="J21" s="53">
        <f t="shared" si="7"/>
        <v>0</v>
      </c>
      <c r="K21" s="53">
        <f t="shared" si="3"/>
        <v>0</v>
      </c>
      <c r="L21" s="54">
        <f t="shared" si="8"/>
        <v>0</v>
      </c>
      <c r="N21" s="128">
        <f t="shared" si="4"/>
        <v>6</v>
      </c>
      <c r="O21" s="8">
        <f t="shared" si="0"/>
        <v>0</v>
      </c>
      <c r="P21" s="9">
        <f t="shared" si="5"/>
        <v>0</v>
      </c>
      <c r="R21" s="3"/>
      <c r="S21" s="3"/>
      <c r="T21" s="3"/>
    </row>
    <row r="22" spans="1:21">
      <c r="B22" s="130" t="s">
        <v>101</v>
      </c>
      <c r="C22" s="153">
        <f>P11</f>
        <v>0</v>
      </c>
      <c r="G22" s="128">
        <f t="shared" si="1"/>
        <v>7</v>
      </c>
      <c r="H22" s="52">
        <f t="shared" si="6"/>
        <v>0</v>
      </c>
      <c r="I22" s="53">
        <f t="shared" si="2"/>
        <v>0</v>
      </c>
      <c r="J22" s="53">
        <f t="shared" si="7"/>
        <v>0</v>
      </c>
      <c r="K22" s="53">
        <f t="shared" si="3"/>
        <v>0</v>
      </c>
      <c r="L22" s="54">
        <f t="shared" si="8"/>
        <v>0</v>
      </c>
      <c r="N22" s="128">
        <f t="shared" si="4"/>
        <v>7</v>
      </c>
      <c r="O22" s="8">
        <f t="shared" si="0"/>
        <v>0</v>
      </c>
      <c r="P22" s="9">
        <f t="shared" si="5"/>
        <v>0</v>
      </c>
      <c r="R22" s="3"/>
      <c r="S22" s="3"/>
      <c r="T22" s="3"/>
    </row>
    <row r="23" spans="1:21">
      <c r="B23" s="191"/>
      <c r="C23" s="191"/>
      <c r="G23" s="128">
        <f t="shared" si="1"/>
        <v>8</v>
      </c>
      <c r="H23" s="52">
        <f t="shared" si="6"/>
        <v>0</v>
      </c>
      <c r="I23" s="53">
        <f t="shared" si="2"/>
        <v>0</v>
      </c>
      <c r="J23" s="53">
        <f t="shared" si="7"/>
        <v>0</v>
      </c>
      <c r="K23" s="53">
        <f t="shared" si="3"/>
        <v>0</v>
      </c>
      <c r="L23" s="54">
        <f t="shared" si="8"/>
        <v>0</v>
      </c>
      <c r="N23" s="128">
        <f t="shared" si="4"/>
        <v>8</v>
      </c>
      <c r="O23" s="8">
        <f t="shared" si="0"/>
        <v>0</v>
      </c>
      <c r="P23" s="9">
        <f t="shared" si="5"/>
        <v>0</v>
      </c>
      <c r="R23" s="3"/>
      <c r="S23" s="3"/>
      <c r="T23" s="3"/>
    </row>
    <row r="24" spans="1:21">
      <c r="B24" s="183" t="s">
        <v>22</v>
      </c>
      <c r="C24" s="184"/>
      <c r="G24" s="128">
        <f t="shared" si="1"/>
        <v>9</v>
      </c>
      <c r="H24" s="52">
        <f t="shared" si="6"/>
        <v>0</v>
      </c>
      <c r="I24" s="53">
        <f t="shared" si="2"/>
        <v>0</v>
      </c>
      <c r="J24" s="53">
        <f t="shared" si="7"/>
        <v>0</v>
      </c>
      <c r="K24" s="53">
        <f t="shared" si="3"/>
        <v>0</v>
      </c>
      <c r="L24" s="54">
        <f t="shared" si="8"/>
        <v>0</v>
      </c>
      <c r="N24" s="128">
        <f t="shared" si="4"/>
        <v>9</v>
      </c>
      <c r="O24" s="8">
        <f t="shared" si="0"/>
        <v>0</v>
      </c>
      <c r="P24" s="9">
        <f t="shared" si="5"/>
        <v>0</v>
      </c>
      <c r="R24" s="3"/>
      <c r="S24" s="3"/>
      <c r="T24" s="3"/>
    </row>
    <row r="25" spans="1:21">
      <c r="B25" s="11" t="s">
        <v>23</v>
      </c>
      <c r="C25" s="60">
        <v>0</v>
      </c>
      <c r="D25" s="3" t="s">
        <v>83</v>
      </c>
      <c r="G25" s="128">
        <f t="shared" si="1"/>
        <v>10</v>
      </c>
      <c r="H25" s="52">
        <f t="shared" si="6"/>
        <v>0</v>
      </c>
      <c r="I25" s="53">
        <f t="shared" si="2"/>
        <v>0</v>
      </c>
      <c r="J25" s="53">
        <f t="shared" si="7"/>
        <v>0</v>
      </c>
      <c r="K25" s="53">
        <f t="shared" si="3"/>
        <v>0</v>
      </c>
      <c r="L25" s="54">
        <f t="shared" si="8"/>
        <v>0</v>
      </c>
      <c r="N25" s="128">
        <f t="shared" si="4"/>
        <v>10</v>
      </c>
      <c r="O25" s="8">
        <f t="shared" si="0"/>
        <v>0</v>
      </c>
      <c r="P25" s="9">
        <f t="shared" si="5"/>
        <v>0</v>
      </c>
      <c r="R25" s="3"/>
      <c r="S25" s="3"/>
      <c r="T25" s="3"/>
    </row>
    <row r="26" spans="1:21">
      <c r="B26" s="16" t="s">
        <v>24</v>
      </c>
      <c r="C26" s="96">
        <v>0</v>
      </c>
      <c r="D26" s="3" t="s">
        <v>83</v>
      </c>
      <c r="G26" s="128">
        <f t="shared" si="1"/>
        <v>11</v>
      </c>
      <c r="H26" s="52">
        <f t="shared" si="6"/>
        <v>0</v>
      </c>
      <c r="I26" s="53">
        <f t="shared" si="2"/>
        <v>0</v>
      </c>
      <c r="J26" s="53">
        <f t="shared" si="7"/>
        <v>0</v>
      </c>
      <c r="K26" s="53">
        <f t="shared" si="3"/>
        <v>0</v>
      </c>
      <c r="L26" s="54">
        <f t="shared" si="8"/>
        <v>0</v>
      </c>
      <c r="N26" s="128">
        <f t="shared" si="4"/>
        <v>11</v>
      </c>
      <c r="O26" s="8">
        <f t="shared" si="0"/>
        <v>0</v>
      </c>
      <c r="P26" s="9">
        <f t="shared" si="5"/>
        <v>0</v>
      </c>
      <c r="R26" s="3"/>
      <c r="S26" s="3"/>
      <c r="T26" s="3"/>
    </row>
    <row r="27" spans="1:21">
      <c r="G27" s="128">
        <f t="shared" si="1"/>
        <v>12</v>
      </c>
      <c r="H27" s="52">
        <f t="shared" si="6"/>
        <v>0</v>
      </c>
      <c r="I27" s="53">
        <f t="shared" si="2"/>
        <v>0</v>
      </c>
      <c r="J27" s="53">
        <f t="shared" si="7"/>
        <v>0</v>
      </c>
      <c r="K27" s="53">
        <f t="shared" si="3"/>
        <v>0</v>
      </c>
      <c r="L27" s="54">
        <f t="shared" si="8"/>
        <v>0</v>
      </c>
      <c r="N27" s="128">
        <f t="shared" si="4"/>
        <v>12</v>
      </c>
      <c r="O27" s="8">
        <f t="shared" si="0"/>
        <v>0</v>
      </c>
      <c r="P27" s="9">
        <f t="shared" si="5"/>
        <v>0</v>
      </c>
      <c r="Q27" s="15"/>
      <c r="R27" s="3"/>
      <c r="S27" s="3"/>
      <c r="T27" s="3"/>
    </row>
    <row r="28" spans="1:21">
      <c r="B28" s="183" t="s">
        <v>25</v>
      </c>
      <c r="C28" s="184"/>
      <c r="G28" s="128">
        <f t="shared" si="1"/>
        <v>13</v>
      </c>
      <c r="H28" s="52">
        <f t="shared" si="6"/>
        <v>0</v>
      </c>
      <c r="I28" s="53">
        <f t="shared" si="2"/>
        <v>0</v>
      </c>
      <c r="J28" s="53">
        <f t="shared" si="7"/>
        <v>0</v>
      </c>
      <c r="K28" s="53">
        <f t="shared" si="3"/>
        <v>0</v>
      </c>
      <c r="L28" s="54">
        <f t="shared" si="8"/>
        <v>0</v>
      </c>
      <c r="N28" s="128">
        <f t="shared" si="4"/>
        <v>13</v>
      </c>
      <c r="O28" s="8">
        <f t="shared" si="0"/>
        <v>0</v>
      </c>
      <c r="P28" s="9">
        <f t="shared" si="5"/>
        <v>0</v>
      </c>
      <c r="Q28" s="15"/>
      <c r="R28" s="3"/>
      <c r="S28" s="3"/>
      <c r="T28" s="3"/>
    </row>
    <row r="29" spans="1:21">
      <c r="B29" s="11" t="s">
        <v>104</v>
      </c>
      <c r="C29" s="62">
        <v>0</v>
      </c>
      <c r="D29" s="3" t="s">
        <v>87</v>
      </c>
      <c r="G29" s="128">
        <f t="shared" si="1"/>
        <v>14</v>
      </c>
      <c r="H29" s="52">
        <f t="shared" si="6"/>
        <v>0</v>
      </c>
      <c r="I29" s="53">
        <f t="shared" si="2"/>
        <v>0</v>
      </c>
      <c r="J29" s="53">
        <f t="shared" si="7"/>
        <v>0</v>
      </c>
      <c r="K29" s="53">
        <f t="shared" si="3"/>
        <v>0</v>
      </c>
      <c r="L29" s="54">
        <f t="shared" si="8"/>
        <v>0</v>
      </c>
      <c r="N29" s="128">
        <f t="shared" si="4"/>
        <v>14</v>
      </c>
      <c r="O29" s="8">
        <f t="shared" si="0"/>
        <v>0</v>
      </c>
      <c r="P29" s="9">
        <f t="shared" si="5"/>
        <v>0</v>
      </c>
      <c r="Q29" s="1"/>
      <c r="R29" s="3"/>
      <c r="S29" s="3"/>
      <c r="T29" s="3"/>
    </row>
    <row r="30" spans="1:21">
      <c r="B30" s="12" t="s">
        <v>102</v>
      </c>
      <c r="C30" s="59">
        <v>0</v>
      </c>
      <c r="D30" s="3" t="s">
        <v>87</v>
      </c>
      <c r="E30" s="48"/>
      <c r="G30" s="128">
        <f t="shared" si="1"/>
        <v>15</v>
      </c>
      <c r="H30" s="52">
        <f t="shared" si="6"/>
        <v>0</v>
      </c>
      <c r="I30" s="53">
        <f t="shared" si="2"/>
        <v>0</v>
      </c>
      <c r="J30" s="53">
        <f t="shared" si="7"/>
        <v>0</v>
      </c>
      <c r="K30" s="53">
        <f t="shared" si="3"/>
        <v>0</v>
      </c>
      <c r="L30" s="54">
        <f t="shared" si="8"/>
        <v>0</v>
      </c>
      <c r="N30" s="128">
        <f t="shared" si="4"/>
        <v>15</v>
      </c>
      <c r="O30" s="8">
        <f t="shared" si="0"/>
        <v>0</v>
      </c>
      <c r="P30" s="9">
        <f t="shared" si="5"/>
        <v>0</v>
      </c>
      <c r="Q30" s="1"/>
      <c r="R30" s="3"/>
      <c r="S30" s="3"/>
      <c r="T30" s="3"/>
    </row>
    <row r="31" spans="1:21" s="18" customFormat="1">
      <c r="A31" s="3"/>
      <c r="B31" s="13"/>
      <c r="C31" s="14"/>
      <c r="D31" s="3"/>
      <c r="E31" s="3"/>
      <c r="F31" s="3"/>
      <c r="G31" s="128">
        <f t="shared" si="1"/>
        <v>16</v>
      </c>
      <c r="H31" s="52">
        <f t="shared" si="6"/>
        <v>0</v>
      </c>
      <c r="I31" s="53">
        <f t="shared" si="2"/>
        <v>0</v>
      </c>
      <c r="J31" s="53">
        <f t="shared" si="7"/>
        <v>0</v>
      </c>
      <c r="K31" s="53">
        <f t="shared" si="3"/>
        <v>0</v>
      </c>
      <c r="L31" s="54">
        <f t="shared" si="8"/>
        <v>0</v>
      </c>
      <c r="M31" s="3"/>
      <c r="N31" s="128">
        <f t="shared" si="4"/>
        <v>16</v>
      </c>
      <c r="O31" s="8">
        <f t="shared" si="0"/>
        <v>0</v>
      </c>
      <c r="P31" s="9">
        <f t="shared" si="5"/>
        <v>0</v>
      </c>
      <c r="Q31" s="3"/>
      <c r="U31" s="3"/>
    </row>
    <row r="32" spans="1:21">
      <c r="B32" s="16" t="s">
        <v>28</v>
      </c>
      <c r="C32" s="93">
        <f>SUM(C29:C31)</f>
        <v>0</v>
      </c>
      <c r="D32" s="3" t="s">
        <v>80</v>
      </c>
      <c r="G32" s="128">
        <f t="shared" si="1"/>
        <v>17</v>
      </c>
      <c r="H32" s="52">
        <f t="shared" si="6"/>
        <v>0</v>
      </c>
      <c r="I32" s="53">
        <f t="shared" si="2"/>
        <v>0</v>
      </c>
      <c r="J32" s="53">
        <f t="shared" si="7"/>
        <v>0</v>
      </c>
      <c r="K32" s="53">
        <f t="shared" si="3"/>
        <v>0</v>
      </c>
      <c r="L32" s="54">
        <f t="shared" si="8"/>
        <v>0</v>
      </c>
      <c r="N32" s="128">
        <f t="shared" si="4"/>
        <v>17</v>
      </c>
      <c r="O32" s="8">
        <f t="shared" si="0"/>
        <v>0</v>
      </c>
      <c r="P32" s="9">
        <f t="shared" si="5"/>
        <v>0</v>
      </c>
      <c r="R32" s="3"/>
      <c r="S32" s="3"/>
      <c r="T32" s="3"/>
      <c r="U32" s="18"/>
    </row>
    <row r="33" spans="1:20">
      <c r="G33" s="128">
        <f t="shared" si="1"/>
        <v>18</v>
      </c>
      <c r="H33" s="52">
        <f t="shared" si="6"/>
        <v>0</v>
      </c>
      <c r="I33" s="53">
        <f t="shared" si="2"/>
        <v>0</v>
      </c>
      <c r="J33" s="53">
        <f t="shared" si="7"/>
        <v>0</v>
      </c>
      <c r="K33" s="53">
        <f t="shared" si="3"/>
        <v>0</v>
      </c>
      <c r="L33" s="54">
        <f t="shared" si="8"/>
        <v>0</v>
      </c>
      <c r="N33" s="128">
        <f t="shared" si="4"/>
        <v>18</v>
      </c>
      <c r="O33" s="8">
        <f t="shared" si="0"/>
        <v>0</v>
      </c>
      <c r="P33" s="9">
        <f t="shared" si="5"/>
        <v>0</v>
      </c>
      <c r="R33" s="3"/>
      <c r="S33" s="3"/>
      <c r="T33" s="3"/>
    </row>
    <row r="34" spans="1:20">
      <c r="A34" s="18"/>
      <c r="B34" s="183" t="s">
        <v>29</v>
      </c>
      <c r="C34" s="184"/>
      <c r="G34" s="128">
        <f t="shared" si="1"/>
        <v>19</v>
      </c>
      <c r="H34" s="52">
        <f t="shared" si="6"/>
        <v>0</v>
      </c>
      <c r="I34" s="53">
        <f t="shared" si="2"/>
        <v>0</v>
      </c>
      <c r="J34" s="53">
        <f t="shared" si="7"/>
        <v>0</v>
      </c>
      <c r="K34" s="53">
        <f t="shared" si="3"/>
        <v>0</v>
      </c>
      <c r="L34" s="54">
        <f t="shared" si="8"/>
        <v>0</v>
      </c>
      <c r="N34" s="128">
        <f t="shared" si="4"/>
        <v>19</v>
      </c>
      <c r="O34" s="8">
        <f t="shared" si="0"/>
        <v>0</v>
      </c>
      <c r="P34" s="9">
        <f t="shared" si="5"/>
        <v>0</v>
      </c>
      <c r="R34" s="3"/>
      <c r="S34" s="3"/>
      <c r="T34" s="3"/>
    </row>
    <row r="35" spans="1:20">
      <c r="B35" s="4" t="s">
        <v>19</v>
      </c>
      <c r="C35" s="17">
        <f>C19</f>
        <v>0</v>
      </c>
      <c r="D35" s="3" t="s">
        <v>80</v>
      </c>
      <c r="G35" s="128">
        <f t="shared" si="1"/>
        <v>20</v>
      </c>
      <c r="H35" s="52">
        <f t="shared" si="6"/>
        <v>0</v>
      </c>
      <c r="I35" s="53">
        <f t="shared" si="2"/>
        <v>0</v>
      </c>
      <c r="J35" s="53">
        <f t="shared" si="7"/>
        <v>0</v>
      </c>
      <c r="K35" s="53">
        <f t="shared" si="3"/>
        <v>0</v>
      </c>
      <c r="L35" s="54">
        <f t="shared" si="8"/>
        <v>0</v>
      </c>
      <c r="N35" s="128">
        <f t="shared" si="4"/>
        <v>20</v>
      </c>
      <c r="O35" s="8">
        <f t="shared" si="0"/>
        <v>0</v>
      </c>
      <c r="P35" s="9">
        <f t="shared" si="5"/>
        <v>0</v>
      </c>
      <c r="R35" s="3"/>
      <c r="S35" s="3"/>
      <c r="T35" s="3"/>
    </row>
    <row r="36" spans="1:20">
      <c r="B36" s="4" t="s">
        <v>30</v>
      </c>
      <c r="C36" s="17">
        <f>C32</f>
        <v>0</v>
      </c>
      <c r="D36" s="3" t="s">
        <v>80</v>
      </c>
      <c r="G36" s="128">
        <f t="shared" si="1"/>
        <v>21</v>
      </c>
      <c r="H36" s="52">
        <f t="shared" si="6"/>
        <v>0</v>
      </c>
      <c r="I36" s="53">
        <f t="shared" si="2"/>
        <v>0</v>
      </c>
      <c r="J36" s="53">
        <f t="shared" si="7"/>
        <v>0</v>
      </c>
      <c r="K36" s="53">
        <f t="shared" si="3"/>
        <v>0</v>
      </c>
      <c r="L36" s="54">
        <f t="shared" si="8"/>
        <v>0</v>
      </c>
      <c r="M36" s="77"/>
      <c r="N36" s="128">
        <f t="shared" si="4"/>
        <v>21</v>
      </c>
      <c r="O36" s="8">
        <f t="shared" si="0"/>
        <v>0</v>
      </c>
      <c r="P36" s="9">
        <f t="shared" si="5"/>
        <v>0</v>
      </c>
      <c r="R36" s="3"/>
      <c r="S36" s="3"/>
      <c r="T36" s="3"/>
    </row>
    <row r="37" spans="1:20" ht="14.25" thickBot="1">
      <c r="B37" s="4" t="s">
        <v>31</v>
      </c>
      <c r="C37" s="17">
        <f>C35-C36</f>
        <v>0</v>
      </c>
      <c r="D37" s="3" t="s">
        <v>80</v>
      </c>
      <c r="G37" s="128">
        <f t="shared" si="1"/>
        <v>22</v>
      </c>
      <c r="H37" s="55">
        <f t="shared" si="6"/>
        <v>0</v>
      </c>
      <c r="I37" s="53">
        <f t="shared" si="2"/>
        <v>0</v>
      </c>
      <c r="J37" s="56">
        <f t="shared" si="7"/>
        <v>0</v>
      </c>
      <c r="K37" s="56">
        <f t="shared" si="3"/>
        <v>0</v>
      </c>
      <c r="L37" s="57">
        <f t="shared" si="8"/>
        <v>0</v>
      </c>
      <c r="M37" s="19"/>
      <c r="N37" s="128">
        <f t="shared" si="4"/>
        <v>22</v>
      </c>
      <c r="O37" s="8">
        <f t="shared" si="0"/>
        <v>0</v>
      </c>
      <c r="P37" s="9">
        <f t="shared" si="5"/>
        <v>0</v>
      </c>
      <c r="R37" s="3"/>
      <c r="S37" s="3"/>
      <c r="T37" s="3"/>
    </row>
    <row r="38" spans="1:20" ht="14.25" thickBot="1">
      <c r="B38" s="78" t="s">
        <v>32</v>
      </c>
      <c r="C38" s="79" t="e">
        <f>C37/C17</f>
        <v>#DIV/0!</v>
      </c>
      <c r="D38" s="3" t="s">
        <v>80</v>
      </c>
      <c r="F38" s="77"/>
      <c r="G38" s="128">
        <f t="shared" si="1"/>
        <v>23</v>
      </c>
      <c r="H38" s="55">
        <f t="shared" si="6"/>
        <v>0</v>
      </c>
      <c r="I38" s="53">
        <f t="shared" si="2"/>
        <v>0</v>
      </c>
      <c r="J38" s="56">
        <f t="shared" si="7"/>
        <v>0</v>
      </c>
      <c r="K38" s="56">
        <f t="shared" si="3"/>
        <v>0</v>
      </c>
      <c r="L38" s="57">
        <f t="shared" si="8"/>
        <v>0</v>
      </c>
      <c r="M38" s="22"/>
      <c r="N38" s="128">
        <f t="shared" si="4"/>
        <v>23</v>
      </c>
      <c r="O38" s="8">
        <f t="shared" si="0"/>
        <v>0</v>
      </c>
      <c r="P38" s="9">
        <f t="shared" si="5"/>
        <v>0</v>
      </c>
      <c r="R38" s="3"/>
      <c r="S38" s="3"/>
      <c r="T38" s="3"/>
    </row>
    <row r="39" spans="1:20">
      <c r="F39" s="19"/>
      <c r="G39" s="128">
        <f t="shared" si="1"/>
        <v>24</v>
      </c>
      <c r="H39" s="55">
        <f t="shared" si="6"/>
        <v>0</v>
      </c>
      <c r="I39" s="53">
        <f t="shared" si="2"/>
        <v>0</v>
      </c>
      <c r="J39" s="56">
        <f t="shared" si="7"/>
        <v>0</v>
      </c>
      <c r="K39" s="56">
        <f t="shared" si="3"/>
        <v>0</v>
      </c>
      <c r="L39" s="57">
        <f t="shared" si="8"/>
        <v>0</v>
      </c>
      <c r="M39" s="22"/>
      <c r="N39" s="128">
        <f t="shared" si="4"/>
        <v>24</v>
      </c>
      <c r="O39" s="8">
        <f t="shared" si="0"/>
        <v>0</v>
      </c>
      <c r="P39" s="9">
        <f t="shared" si="5"/>
        <v>0</v>
      </c>
    </row>
    <row r="40" spans="1:20">
      <c r="F40" s="22"/>
      <c r="G40" s="128">
        <f t="shared" si="1"/>
        <v>25</v>
      </c>
      <c r="H40" s="52">
        <f t="shared" si="6"/>
        <v>0</v>
      </c>
      <c r="I40" s="53">
        <f t="shared" si="2"/>
        <v>0</v>
      </c>
      <c r="J40" s="53">
        <f t="shared" si="7"/>
        <v>0</v>
      </c>
      <c r="K40" s="53">
        <f t="shared" si="3"/>
        <v>0</v>
      </c>
      <c r="L40" s="54">
        <f t="shared" si="8"/>
        <v>0</v>
      </c>
      <c r="M40" s="27"/>
      <c r="N40" s="128">
        <f t="shared" si="4"/>
        <v>25</v>
      </c>
      <c r="O40" s="8">
        <f t="shared" si="0"/>
        <v>0</v>
      </c>
      <c r="P40" s="9">
        <f t="shared" si="5"/>
        <v>0</v>
      </c>
    </row>
    <row r="41" spans="1:20">
      <c r="B41" s="183" t="s">
        <v>103</v>
      </c>
      <c r="C41" s="192"/>
      <c r="D41" s="184"/>
      <c r="E41" s="103"/>
      <c r="F41" s="22"/>
      <c r="G41" s="128">
        <f t="shared" si="1"/>
        <v>26</v>
      </c>
      <c r="H41" s="55">
        <f t="shared" si="6"/>
        <v>0</v>
      </c>
      <c r="I41" s="53">
        <f t="shared" si="2"/>
        <v>0</v>
      </c>
      <c r="J41" s="56">
        <f t="shared" si="7"/>
        <v>0</v>
      </c>
      <c r="K41" s="56">
        <f t="shared" si="3"/>
        <v>0</v>
      </c>
      <c r="L41" s="57">
        <f t="shared" si="8"/>
        <v>0</v>
      </c>
      <c r="M41" s="30"/>
      <c r="N41" s="128">
        <f t="shared" si="4"/>
        <v>26</v>
      </c>
      <c r="O41" s="8">
        <f t="shared" si="0"/>
        <v>0</v>
      </c>
      <c r="P41" s="9">
        <f t="shared" si="5"/>
        <v>0</v>
      </c>
    </row>
    <row r="42" spans="1:20">
      <c r="B42" s="175" t="s">
        <v>34</v>
      </c>
      <c r="C42" s="20">
        <f>C16</f>
        <v>0</v>
      </c>
      <c r="D42" s="21"/>
      <c r="E42" s="19"/>
      <c r="F42" s="27"/>
      <c r="G42" s="128">
        <f t="shared" si="1"/>
        <v>27</v>
      </c>
      <c r="H42" s="55">
        <f t="shared" si="6"/>
        <v>0</v>
      </c>
      <c r="I42" s="53">
        <f t="shared" si="2"/>
        <v>0</v>
      </c>
      <c r="J42" s="56">
        <f t="shared" si="7"/>
        <v>0</v>
      </c>
      <c r="K42" s="56">
        <f t="shared" si="3"/>
        <v>0</v>
      </c>
      <c r="L42" s="57">
        <f t="shared" si="8"/>
        <v>0</v>
      </c>
      <c r="M42" s="34"/>
      <c r="N42" s="128">
        <f t="shared" si="4"/>
        <v>27</v>
      </c>
      <c r="O42" s="8">
        <f t="shared" si="0"/>
        <v>0</v>
      </c>
      <c r="P42" s="9">
        <f t="shared" si="5"/>
        <v>0</v>
      </c>
    </row>
    <row r="43" spans="1:20">
      <c r="B43" s="23" t="s">
        <v>2</v>
      </c>
      <c r="C43" s="24">
        <f>C17</f>
        <v>0</v>
      </c>
      <c r="D43" s="25"/>
      <c r="E43" s="22"/>
      <c r="F43" s="30"/>
      <c r="G43" s="128">
        <f t="shared" si="1"/>
        <v>28</v>
      </c>
      <c r="H43" s="55">
        <f t="shared" si="6"/>
        <v>0</v>
      </c>
      <c r="I43" s="53">
        <f t="shared" si="2"/>
        <v>0</v>
      </c>
      <c r="J43" s="56">
        <f t="shared" si="7"/>
        <v>0</v>
      </c>
      <c r="K43" s="56">
        <f t="shared" si="3"/>
        <v>0</v>
      </c>
      <c r="L43" s="57">
        <f t="shared" si="8"/>
        <v>0</v>
      </c>
      <c r="M43" s="34"/>
      <c r="N43" s="128">
        <f t="shared" si="4"/>
        <v>28</v>
      </c>
      <c r="O43" s="8">
        <f t="shared" si="0"/>
        <v>0</v>
      </c>
      <c r="P43" s="9">
        <f t="shared" si="5"/>
        <v>0</v>
      </c>
    </row>
    <row r="44" spans="1:20">
      <c r="B44" s="23" t="s">
        <v>24</v>
      </c>
      <c r="C44" s="182">
        <f>C26/12</f>
        <v>0</v>
      </c>
      <c r="D44" s="25"/>
      <c r="E44" s="22"/>
      <c r="F44" s="34"/>
      <c r="G44" s="128">
        <f t="shared" si="1"/>
        <v>29</v>
      </c>
      <c r="H44" s="55">
        <f t="shared" si="6"/>
        <v>0</v>
      </c>
      <c r="I44" s="53">
        <f t="shared" si="2"/>
        <v>0</v>
      </c>
      <c r="J44" s="56">
        <f t="shared" si="7"/>
        <v>0</v>
      </c>
      <c r="K44" s="56">
        <f t="shared" si="3"/>
        <v>0</v>
      </c>
      <c r="L44" s="57">
        <f t="shared" si="8"/>
        <v>0</v>
      </c>
      <c r="M44" s="34"/>
      <c r="N44" s="128">
        <f t="shared" si="4"/>
        <v>29</v>
      </c>
      <c r="O44" s="8">
        <f t="shared" si="0"/>
        <v>0</v>
      </c>
      <c r="P44" s="9">
        <f t="shared" si="5"/>
        <v>0</v>
      </c>
    </row>
    <row r="45" spans="1:20" ht="14.25" thickBot="1">
      <c r="B45" s="23" t="s">
        <v>35</v>
      </c>
      <c r="C45" s="181" t="e">
        <f>ROUND(1-0.1^(1/C44),3)</f>
        <v>#DIV/0!</v>
      </c>
      <c r="D45" s="29"/>
      <c r="E45" s="27"/>
      <c r="F45" s="34"/>
      <c r="G45" s="128">
        <f t="shared" si="1"/>
        <v>30</v>
      </c>
      <c r="H45" s="55">
        <f t="shared" si="6"/>
        <v>0</v>
      </c>
      <c r="I45" s="53">
        <f t="shared" si="2"/>
        <v>0</v>
      </c>
      <c r="J45" s="56">
        <f t="shared" si="7"/>
        <v>0</v>
      </c>
      <c r="K45" s="56">
        <f t="shared" si="3"/>
        <v>0</v>
      </c>
      <c r="L45" s="57">
        <f t="shared" si="8"/>
        <v>0</v>
      </c>
      <c r="M45" s="34"/>
      <c r="N45" s="128">
        <f t="shared" si="4"/>
        <v>30</v>
      </c>
      <c r="O45" s="8">
        <f t="shared" si="0"/>
        <v>0</v>
      </c>
      <c r="P45" s="9">
        <f t="shared" si="5"/>
        <v>0</v>
      </c>
    </row>
    <row r="46" spans="1:20">
      <c r="B46" s="31" t="s">
        <v>36</v>
      </c>
      <c r="C46" s="32" t="s">
        <v>37</v>
      </c>
      <c r="D46" s="33" t="s">
        <v>38</v>
      </c>
      <c r="E46" s="30"/>
      <c r="F46" s="34"/>
      <c r="G46" s="128">
        <f t="shared" si="1"/>
        <v>31</v>
      </c>
      <c r="H46" s="55">
        <f t="shared" si="6"/>
        <v>0</v>
      </c>
      <c r="I46" s="53">
        <f t="shared" si="2"/>
        <v>0</v>
      </c>
      <c r="J46" s="56">
        <f t="shared" si="7"/>
        <v>0</v>
      </c>
      <c r="K46" s="56">
        <f t="shared" si="3"/>
        <v>0</v>
      </c>
      <c r="L46" s="57">
        <f t="shared" si="8"/>
        <v>0</v>
      </c>
      <c r="M46" s="34"/>
      <c r="N46" s="128">
        <f t="shared" si="4"/>
        <v>31</v>
      </c>
      <c r="O46" s="8">
        <f t="shared" si="0"/>
        <v>0</v>
      </c>
      <c r="P46" s="9">
        <f t="shared" si="5"/>
        <v>0</v>
      </c>
    </row>
    <row r="47" spans="1:20">
      <c r="B47" s="35">
        <v>1</v>
      </c>
      <c r="C47" s="36" t="e">
        <f>C42*(1-C45/2)</f>
        <v>#DIV/0!</v>
      </c>
      <c r="D47" s="37">
        <f t="shared" ref="D47:D56" si="9">ROUNDDOWN(IF(B47&gt;C$43/12,0,ROUNDDOWN(C47,-3))*1.4%,-2)</f>
        <v>0</v>
      </c>
      <c r="E47" s="34"/>
      <c r="F47" s="34"/>
      <c r="G47" s="128">
        <f t="shared" si="1"/>
        <v>32</v>
      </c>
      <c r="H47" s="55">
        <f t="shared" si="6"/>
        <v>0</v>
      </c>
      <c r="I47" s="53">
        <f t="shared" si="2"/>
        <v>0</v>
      </c>
      <c r="J47" s="56">
        <f t="shared" si="7"/>
        <v>0</v>
      </c>
      <c r="K47" s="56">
        <f t="shared" si="3"/>
        <v>0</v>
      </c>
      <c r="L47" s="57">
        <f t="shared" si="8"/>
        <v>0</v>
      </c>
      <c r="M47" s="34"/>
      <c r="N47" s="128">
        <f t="shared" si="4"/>
        <v>32</v>
      </c>
      <c r="O47" s="8">
        <f t="shared" si="0"/>
        <v>0</v>
      </c>
      <c r="P47" s="9">
        <f t="shared" si="5"/>
        <v>0</v>
      </c>
    </row>
    <row r="48" spans="1:20">
      <c r="B48" s="35">
        <v>2</v>
      </c>
      <c r="C48" s="38" t="e">
        <f t="shared" ref="C48:C61" si="10">IF(C47*(1-C$45)&lt;C$42*0.05,C$42*0.05,C47*(1-C$45))</f>
        <v>#DIV/0!</v>
      </c>
      <c r="D48" s="39">
        <f t="shared" si="9"/>
        <v>0</v>
      </c>
      <c r="E48" s="34"/>
      <c r="F48" s="34"/>
      <c r="G48" s="128">
        <f t="shared" si="1"/>
        <v>33</v>
      </c>
      <c r="H48" s="55">
        <f t="shared" si="6"/>
        <v>0</v>
      </c>
      <c r="I48" s="53">
        <f t="shared" si="2"/>
        <v>0</v>
      </c>
      <c r="J48" s="56">
        <f t="shared" si="7"/>
        <v>0</v>
      </c>
      <c r="K48" s="56">
        <f t="shared" si="3"/>
        <v>0</v>
      </c>
      <c r="L48" s="57">
        <f t="shared" si="8"/>
        <v>0</v>
      </c>
      <c r="M48" s="34"/>
      <c r="N48" s="128">
        <f t="shared" si="4"/>
        <v>33</v>
      </c>
      <c r="O48" s="8">
        <f t="shared" si="0"/>
        <v>0</v>
      </c>
      <c r="P48" s="9">
        <f t="shared" si="5"/>
        <v>0</v>
      </c>
    </row>
    <row r="49" spans="1:21">
      <c r="B49" s="35">
        <v>3</v>
      </c>
      <c r="C49" s="38" t="e">
        <f t="shared" si="10"/>
        <v>#DIV/0!</v>
      </c>
      <c r="D49" s="39">
        <f t="shared" si="9"/>
        <v>0</v>
      </c>
      <c r="E49" s="34"/>
      <c r="F49" s="34"/>
      <c r="G49" s="128">
        <f t="shared" si="1"/>
        <v>34</v>
      </c>
      <c r="H49" s="55">
        <f t="shared" si="6"/>
        <v>0</v>
      </c>
      <c r="I49" s="53">
        <f t="shared" si="2"/>
        <v>0</v>
      </c>
      <c r="J49" s="56">
        <f t="shared" si="7"/>
        <v>0</v>
      </c>
      <c r="K49" s="56">
        <f t="shared" si="3"/>
        <v>0</v>
      </c>
      <c r="L49" s="57">
        <f t="shared" si="8"/>
        <v>0</v>
      </c>
      <c r="M49" s="34"/>
      <c r="N49" s="128">
        <f t="shared" si="4"/>
        <v>34</v>
      </c>
      <c r="O49" s="8">
        <f t="shared" si="0"/>
        <v>0</v>
      </c>
      <c r="P49" s="9">
        <f t="shared" si="5"/>
        <v>0</v>
      </c>
    </row>
    <row r="50" spans="1:21">
      <c r="B50" s="35">
        <v>4</v>
      </c>
      <c r="C50" s="38" t="e">
        <f t="shared" si="10"/>
        <v>#DIV/0!</v>
      </c>
      <c r="D50" s="39">
        <f t="shared" si="9"/>
        <v>0</v>
      </c>
      <c r="E50" s="34"/>
      <c r="F50" s="34"/>
      <c r="G50" s="128">
        <f t="shared" si="1"/>
        <v>35</v>
      </c>
      <c r="H50" s="55">
        <f t="shared" si="6"/>
        <v>0</v>
      </c>
      <c r="I50" s="53">
        <f t="shared" si="2"/>
        <v>0</v>
      </c>
      <c r="J50" s="56">
        <f t="shared" si="7"/>
        <v>0</v>
      </c>
      <c r="K50" s="56">
        <f t="shared" si="3"/>
        <v>0</v>
      </c>
      <c r="L50" s="57">
        <f t="shared" si="8"/>
        <v>0</v>
      </c>
      <c r="M50" s="34"/>
      <c r="N50" s="128">
        <f t="shared" si="4"/>
        <v>35</v>
      </c>
      <c r="O50" s="8">
        <f t="shared" si="0"/>
        <v>0</v>
      </c>
      <c r="P50" s="9">
        <f t="shared" si="5"/>
        <v>0</v>
      </c>
    </row>
    <row r="51" spans="1:21">
      <c r="B51" s="35">
        <v>5</v>
      </c>
      <c r="C51" s="38" t="e">
        <f t="shared" si="10"/>
        <v>#DIV/0!</v>
      </c>
      <c r="D51" s="39">
        <f t="shared" si="9"/>
        <v>0</v>
      </c>
      <c r="E51" s="34"/>
      <c r="F51" s="34"/>
      <c r="G51" s="128">
        <f t="shared" si="1"/>
        <v>36</v>
      </c>
      <c r="H51" s="55">
        <f t="shared" si="6"/>
        <v>0</v>
      </c>
      <c r="I51" s="53">
        <f t="shared" si="2"/>
        <v>0</v>
      </c>
      <c r="J51" s="56">
        <f t="shared" si="7"/>
        <v>0</v>
      </c>
      <c r="K51" s="56">
        <f t="shared" si="3"/>
        <v>0</v>
      </c>
      <c r="L51" s="57">
        <f t="shared" si="8"/>
        <v>0</v>
      </c>
      <c r="M51" s="34"/>
      <c r="N51" s="128">
        <f t="shared" si="4"/>
        <v>36</v>
      </c>
      <c r="O51" s="8">
        <f t="shared" si="0"/>
        <v>0</v>
      </c>
      <c r="P51" s="9">
        <f t="shared" si="5"/>
        <v>0</v>
      </c>
    </row>
    <row r="52" spans="1:21">
      <c r="B52" s="35">
        <v>6</v>
      </c>
      <c r="C52" s="38" t="e">
        <f t="shared" si="10"/>
        <v>#DIV/0!</v>
      </c>
      <c r="D52" s="39">
        <f>ROUNDDOWN(IF(B52&gt;C$43/12,0,ROUNDDOWN(C52,-3))*1.4%,-2)</f>
        <v>0</v>
      </c>
      <c r="E52" s="34"/>
      <c r="F52" s="34"/>
      <c r="G52" s="128">
        <f t="shared" si="1"/>
        <v>37</v>
      </c>
      <c r="H52" s="55">
        <f t="shared" si="6"/>
        <v>0</v>
      </c>
      <c r="I52" s="53">
        <f t="shared" si="2"/>
        <v>0</v>
      </c>
      <c r="J52" s="56">
        <f t="shared" si="7"/>
        <v>0</v>
      </c>
      <c r="K52" s="56">
        <f t="shared" si="3"/>
        <v>0</v>
      </c>
      <c r="L52" s="57">
        <f t="shared" si="8"/>
        <v>0</v>
      </c>
      <c r="M52" s="34"/>
      <c r="N52" s="128">
        <f t="shared" si="4"/>
        <v>37</v>
      </c>
      <c r="O52" s="8">
        <f t="shared" si="0"/>
        <v>0</v>
      </c>
      <c r="P52" s="9">
        <f t="shared" si="5"/>
        <v>0</v>
      </c>
    </row>
    <row r="53" spans="1:21">
      <c r="B53" s="35">
        <v>7</v>
      </c>
      <c r="C53" s="38" t="e">
        <f t="shared" si="10"/>
        <v>#DIV/0!</v>
      </c>
      <c r="D53" s="39">
        <f t="shared" si="9"/>
        <v>0</v>
      </c>
      <c r="E53" s="34"/>
      <c r="F53" s="34"/>
      <c r="G53" s="128">
        <f t="shared" si="1"/>
        <v>38</v>
      </c>
      <c r="H53" s="55">
        <f t="shared" si="6"/>
        <v>0</v>
      </c>
      <c r="I53" s="53">
        <f t="shared" si="2"/>
        <v>0</v>
      </c>
      <c r="J53" s="56">
        <f t="shared" si="7"/>
        <v>0</v>
      </c>
      <c r="K53" s="56">
        <f t="shared" si="3"/>
        <v>0</v>
      </c>
      <c r="L53" s="57">
        <f t="shared" si="8"/>
        <v>0</v>
      </c>
      <c r="M53" s="34"/>
      <c r="N53" s="128">
        <f t="shared" si="4"/>
        <v>38</v>
      </c>
      <c r="O53" s="8">
        <f t="shared" si="0"/>
        <v>0</v>
      </c>
      <c r="P53" s="9">
        <f t="shared" si="5"/>
        <v>0</v>
      </c>
    </row>
    <row r="54" spans="1:21">
      <c r="B54" s="35">
        <v>8</v>
      </c>
      <c r="C54" s="38" t="e">
        <f t="shared" si="10"/>
        <v>#DIV/0!</v>
      </c>
      <c r="D54" s="39">
        <f t="shared" si="9"/>
        <v>0</v>
      </c>
      <c r="E54" s="34"/>
      <c r="F54" s="34"/>
      <c r="G54" s="128">
        <f t="shared" si="1"/>
        <v>39</v>
      </c>
      <c r="H54" s="55">
        <f t="shared" si="6"/>
        <v>0</v>
      </c>
      <c r="I54" s="53">
        <f t="shared" si="2"/>
        <v>0</v>
      </c>
      <c r="J54" s="56">
        <f t="shared" si="7"/>
        <v>0</v>
      </c>
      <c r="K54" s="56">
        <f t="shared" si="3"/>
        <v>0</v>
      </c>
      <c r="L54" s="57">
        <f t="shared" si="8"/>
        <v>0</v>
      </c>
      <c r="M54" s="34"/>
      <c r="N54" s="128">
        <f t="shared" si="4"/>
        <v>39</v>
      </c>
      <c r="O54" s="8">
        <f t="shared" si="0"/>
        <v>0</v>
      </c>
      <c r="P54" s="9">
        <f t="shared" si="5"/>
        <v>0</v>
      </c>
    </row>
    <row r="55" spans="1:21">
      <c r="B55" s="35">
        <v>9</v>
      </c>
      <c r="C55" s="38" t="e">
        <f t="shared" si="10"/>
        <v>#DIV/0!</v>
      </c>
      <c r="D55" s="39">
        <f t="shared" si="9"/>
        <v>0</v>
      </c>
      <c r="E55" s="34"/>
      <c r="F55" s="34"/>
      <c r="G55" s="128">
        <f t="shared" si="1"/>
        <v>40</v>
      </c>
      <c r="H55" s="55">
        <f t="shared" si="6"/>
        <v>0</v>
      </c>
      <c r="I55" s="53">
        <f t="shared" si="2"/>
        <v>0</v>
      </c>
      <c r="J55" s="56">
        <f t="shared" si="7"/>
        <v>0</v>
      </c>
      <c r="K55" s="56">
        <f t="shared" si="3"/>
        <v>0</v>
      </c>
      <c r="L55" s="57">
        <f t="shared" si="8"/>
        <v>0</v>
      </c>
      <c r="M55" s="34"/>
      <c r="N55" s="128">
        <f t="shared" si="4"/>
        <v>40</v>
      </c>
      <c r="O55" s="8">
        <f t="shared" si="0"/>
        <v>0</v>
      </c>
      <c r="P55" s="9">
        <f t="shared" si="5"/>
        <v>0</v>
      </c>
      <c r="Q55" s="18"/>
    </row>
    <row r="56" spans="1:21" s="18" customFormat="1">
      <c r="A56" s="3"/>
      <c r="B56" s="35">
        <v>10</v>
      </c>
      <c r="C56" s="38" t="e">
        <f t="shared" si="10"/>
        <v>#DIV/0!</v>
      </c>
      <c r="D56" s="39">
        <f t="shared" si="9"/>
        <v>0</v>
      </c>
      <c r="E56" s="34"/>
      <c r="F56" s="34"/>
      <c r="G56" s="128">
        <f t="shared" si="1"/>
        <v>41</v>
      </c>
      <c r="H56" s="55">
        <f t="shared" si="6"/>
        <v>0</v>
      </c>
      <c r="I56" s="53">
        <f t="shared" si="2"/>
        <v>0</v>
      </c>
      <c r="J56" s="56">
        <f t="shared" si="7"/>
        <v>0</v>
      </c>
      <c r="K56" s="56">
        <f t="shared" si="3"/>
        <v>0</v>
      </c>
      <c r="L56" s="57">
        <f t="shared" si="8"/>
        <v>0</v>
      </c>
      <c r="M56" s="34"/>
      <c r="N56" s="128">
        <f t="shared" si="4"/>
        <v>41</v>
      </c>
      <c r="O56" s="8">
        <f t="shared" si="0"/>
        <v>0</v>
      </c>
      <c r="P56" s="9">
        <f t="shared" si="5"/>
        <v>0</v>
      </c>
      <c r="Q56" s="3"/>
      <c r="R56" s="64"/>
      <c r="S56" s="65"/>
      <c r="T56" s="65"/>
      <c r="U56" s="3"/>
    </row>
    <row r="57" spans="1:21">
      <c r="B57" s="35">
        <v>11</v>
      </c>
      <c r="C57" s="38" t="e">
        <f t="shared" si="10"/>
        <v>#DIV/0!</v>
      </c>
      <c r="D57" s="39">
        <f t="shared" ref="D57:D61" si="11">ROUNDDOWN(IF(B57&gt;C$43/12,0,ROUNDDOWN(C57,-3))*1.4%,-2)</f>
        <v>0</v>
      </c>
      <c r="E57" s="34"/>
      <c r="F57" s="34"/>
      <c r="G57" s="128">
        <f t="shared" si="1"/>
        <v>42</v>
      </c>
      <c r="H57" s="55">
        <f t="shared" si="6"/>
        <v>0</v>
      </c>
      <c r="I57" s="53">
        <f t="shared" si="2"/>
        <v>0</v>
      </c>
      <c r="J57" s="56">
        <f t="shared" si="7"/>
        <v>0</v>
      </c>
      <c r="K57" s="56">
        <f t="shared" si="3"/>
        <v>0</v>
      </c>
      <c r="L57" s="57">
        <f t="shared" si="8"/>
        <v>0</v>
      </c>
      <c r="M57" s="34"/>
      <c r="N57" s="128">
        <f t="shared" si="4"/>
        <v>42</v>
      </c>
      <c r="O57" s="8">
        <f t="shared" si="0"/>
        <v>0</v>
      </c>
      <c r="P57" s="9">
        <f t="shared" si="5"/>
        <v>0</v>
      </c>
      <c r="Q57" s="40"/>
      <c r="U57" s="18"/>
    </row>
    <row r="58" spans="1:21" s="64" customFormat="1">
      <c r="A58" s="3"/>
      <c r="B58" s="35">
        <v>12</v>
      </c>
      <c r="C58" s="38" t="e">
        <f t="shared" si="10"/>
        <v>#DIV/0!</v>
      </c>
      <c r="D58" s="39">
        <f t="shared" si="11"/>
        <v>0</v>
      </c>
      <c r="E58" s="3"/>
      <c r="F58" s="34"/>
      <c r="G58" s="128">
        <f t="shared" si="1"/>
        <v>43</v>
      </c>
      <c r="H58" s="55">
        <f t="shared" si="6"/>
        <v>0</v>
      </c>
      <c r="I58" s="53">
        <f t="shared" si="2"/>
        <v>0</v>
      </c>
      <c r="J58" s="56">
        <f t="shared" si="7"/>
        <v>0</v>
      </c>
      <c r="K58" s="56">
        <f t="shared" si="3"/>
        <v>0</v>
      </c>
      <c r="L58" s="57">
        <f t="shared" si="8"/>
        <v>0</v>
      </c>
      <c r="M58" s="34"/>
      <c r="N58" s="128">
        <f t="shared" si="4"/>
        <v>43</v>
      </c>
      <c r="O58" s="8">
        <f t="shared" si="0"/>
        <v>0</v>
      </c>
      <c r="P58" s="9">
        <f t="shared" si="5"/>
        <v>0</v>
      </c>
      <c r="Q58" s="3"/>
      <c r="S58" s="65"/>
      <c r="T58" s="65"/>
      <c r="U58" s="3"/>
    </row>
    <row r="59" spans="1:21" s="64" customFormat="1">
      <c r="A59" s="3"/>
      <c r="B59" s="35">
        <v>13</v>
      </c>
      <c r="C59" s="38" t="e">
        <f t="shared" si="10"/>
        <v>#DIV/0!</v>
      </c>
      <c r="D59" s="39">
        <f t="shared" si="11"/>
        <v>0</v>
      </c>
      <c r="E59" s="1"/>
      <c r="F59" s="34"/>
      <c r="G59" s="128">
        <f t="shared" si="1"/>
        <v>44</v>
      </c>
      <c r="H59" s="55">
        <f t="shared" si="6"/>
        <v>0</v>
      </c>
      <c r="I59" s="53">
        <f t="shared" si="2"/>
        <v>0</v>
      </c>
      <c r="J59" s="56">
        <f t="shared" si="7"/>
        <v>0</v>
      </c>
      <c r="K59" s="56">
        <f t="shared" si="3"/>
        <v>0</v>
      </c>
      <c r="L59" s="57">
        <f t="shared" si="8"/>
        <v>0</v>
      </c>
      <c r="M59" s="34"/>
      <c r="N59" s="128">
        <f t="shared" si="4"/>
        <v>44</v>
      </c>
      <c r="O59" s="8">
        <f t="shared" si="0"/>
        <v>0</v>
      </c>
      <c r="P59" s="9">
        <f t="shared" si="5"/>
        <v>0</v>
      </c>
      <c r="Q59" s="3"/>
      <c r="S59" s="65"/>
      <c r="T59" s="65"/>
      <c r="U59" s="3"/>
    </row>
    <row r="60" spans="1:21" s="64" customFormat="1">
      <c r="A60" s="3"/>
      <c r="B60" s="35">
        <v>14</v>
      </c>
      <c r="C60" s="38" t="e">
        <f t="shared" si="10"/>
        <v>#DIV/0!</v>
      </c>
      <c r="D60" s="39">
        <f t="shared" si="11"/>
        <v>0</v>
      </c>
      <c r="E60" s="1"/>
      <c r="F60" s="34"/>
      <c r="G60" s="128">
        <f t="shared" si="1"/>
        <v>45</v>
      </c>
      <c r="H60" s="55">
        <f t="shared" si="6"/>
        <v>0</v>
      </c>
      <c r="I60" s="53">
        <f t="shared" si="2"/>
        <v>0</v>
      </c>
      <c r="J60" s="56">
        <f t="shared" si="7"/>
        <v>0</v>
      </c>
      <c r="K60" s="56">
        <f t="shared" si="3"/>
        <v>0</v>
      </c>
      <c r="L60" s="57">
        <f t="shared" si="8"/>
        <v>0</v>
      </c>
      <c r="M60" s="34"/>
      <c r="N60" s="128">
        <f t="shared" si="4"/>
        <v>45</v>
      </c>
      <c r="O60" s="8">
        <f t="shared" si="0"/>
        <v>0</v>
      </c>
      <c r="P60" s="9">
        <f t="shared" si="5"/>
        <v>0</v>
      </c>
      <c r="Q60" s="3"/>
      <c r="S60" s="65"/>
      <c r="T60" s="65"/>
      <c r="U60" s="3"/>
    </row>
    <row r="61" spans="1:21" s="64" customFormat="1">
      <c r="A61" s="3"/>
      <c r="B61" s="35">
        <v>15</v>
      </c>
      <c r="C61" s="38" t="e">
        <f t="shared" si="10"/>
        <v>#DIV/0!</v>
      </c>
      <c r="D61" s="39">
        <f t="shared" si="11"/>
        <v>0</v>
      </c>
      <c r="E61" s="1"/>
      <c r="F61" s="34"/>
      <c r="G61" s="128">
        <f t="shared" si="1"/>
        <v>46</v>
      </c>
      <c r="H61" s="55">
        <f t="shared" si="6"/>
        <v>0</v>
      </c>
      <c r="I61" s="53">
        <f t="shared" si="2"/>
        <v>0</v>
      </c>
      <c r="J61" s="56">
        <f t="shared" si="7"/>
        <v>0</v>
      </c>
      <c r="K61" s="56">
        <f t="shared" si="3"/>
        <v>0</v>
      </c>
      <c r="L61" s="57">
        <f t="shared" si="8"/>
        <v>0</v>
      </c>
      <c r="M61" s="34"/>
      <c r="N61" s="128">
        <f t="shared" si="4"/>
        <v>46</v>
      </c>
      <c r="O61" s="8">
        <f t="shared" si="0"/>
        <v>0</v>
      </c>
      <c r="P61" s="9">
        <f t="shared" si="5"/>
        <v>0</v>
      </c>
      <c r="Q61" s="3"/>
      <c r="S61" s="65"/>
      <c r="T61" s="65"/>
      <c r="U61" s="3"/>
    </row>
    <row r="62" spans="1:21" s="64" customFormat="1" ht="14.25" thickBot="1">
      <c r="A62" s="3"/>
      <c r="B62" s="41"/>
      <c r="C62" s="42"/>
      <c r="D62" s="43">
        <f>SUM(D47:D61)</f>
        <v>0</v>
      </c>
      <c r="E62" s="1"/>
      <c r="F62" s="34"/>
      <c r="G62" s="128">
        <f t="shared" si="1"/>
        <v>47</v>
      </c>
      <c r="H62" s="55">
        <f t="shared" si="6"/>
        <v>0</v>
      </c>
      <c r="I62" s="53">
        <f t="shared" si="2"/>
        <v>0</v>
      </c>
      <c r="J62" s="56">
        <f t="shared" si="7"/>
        <v>0</v>
      </c>
      <c r="K62" s="56">
        <f t="shared" si="3"/>
        <v>0</v>
      </c>
      <c r="L62" s="57">
        <f t="shared" si="8"/>
        <v>0</v>
      </c>
      <c r="M62" s="34"/>
      <c r="N62" s="128">
        <f t="shared" si="4"/>
        <v>47</v>
      </c>
      <c r="O62" s="8">
        <f t="shared" si="0"/>
        <v>0</v>
      </c>
      <c r="P62" s="9">
        <f t="shared" si="5"/>
        <v>0</v>
      </c>
      <c r="Q62" s="3"/>
      <c r="S62" s="65"/>
      <c r="T62" s="65"/>
      <c r="U62" s="3"/>
    </row>
    <row r="63" spans="1:21" s="64" customFormat="1">
      <c r="A63" s="3"/>
      <c r="B63" s="3" t="s">
        <v>105</v>
      </c>
      <c r="C63" s="3"/>
      <c r="D63" s="155"/>
      <c r="E63" s="1"/>
      <c r="F63" s="34"/>
      <c r="G63" s="128">
        <f t="shared" si="1"/>
        <v>48</v>
      </c>
      <c r="H63" s="52">
        <f t="shared" si="6"/>
        <v>0</v>
      </c>
      <c r="I63" s="53">
        <f t="shared" si="2"/>
        <v>0</v>
      </c>
      <c r="J63" s="53">
        <f t="shared" si="7"/>
        <v>0</v>
      </c>
      <c r="K63" s="53">
        <f t="shared" si="3"/>
        <v>0</v>
      </c>
      <c r="L63" s="54">
        <f t="shared" si="8"/>
        <v>0</v>
      </c>
      <c r="M63" s="3"/>
      <c r="N63" s="128">
        <f t="shared" si="4"/>
        <v>48</v>
      </c>
      <c r="O63" s="8">
        <f t="shared" si="0"/>
        <v>0</v>
      </c>
      <c r="P63" s="9">
        <f t="shared" si="5"/>
        <v>0</v>
      </c>
      <c r="Q63" s="3"/>
      <c r="S63" s="65"/>
      <c r="T63" s="65"/>
      <c r="U63" s="3"/>
    </row>
    <row r="64" spans="1:21" s="64" customFormat="1">
      <c r="A64" s="3"/>
      <c r="B64" s="3" t="s">
        <v>106</v>
      </c>
      <c r="C64" s="3"/>
      <c r="D64" s="1"/>
      <c r="E64" s="1"/>
      <c r="F64" s="34"/>
      <c r="G64" s="128">
        <f t="shared" si="1"/>
        <v>49</v>
      </c>
      <c r="H64" s="52">
        <f t="shared" si="6"/>
        <v>0</v>
      </c>
      <c r="I64" s="53">
        <f t="shared" si="2"/>
        <v>0</v>
      </c>
      <c r="J64" s="53">
        <f t="shared" si="7"/>
        <v>0</v>
      </c>
      <c r="K64" s="53">
        <f t="shared" si="3"/>
        <v>0</v>
      </c>
      <c r="L64" s="54">
        <f t="shared" si="8"/>
        <v>0</v>
      </c>
      <c r="M64" s="3"/>
      <c r="N64" s="128">
        <f t="shared" si="4"/>
        <v>49</v>
      </c>
      <c r="O64" s="8">
        <f t="shared" si="0"/>
        <v>0</v>
      </c>
      <c r="P64" s="9">
        <f t="shared" si="5"/>
        <v>0</v>
      </c>
      <c r="Q64" s="3"/>
      <c r="S64" s="65"/>
      <c r="T64" s="65"/>
      <c r="U64" s="3"/>
    </row>
    <row r="65" spans="1:21" s="64" customFormat="1">
      <c r="A65" s="3"/>
      <c r="B65" s="3"/>
      <c r="C65" s="3"/>
      <c r="D65" s="1"/>
      <c r="E65" s="1"/>
      <c r="F65" s="3"/>
      <c r="G65" s="128">
        <f t="shared" si="1"/>
        <v>50</v>
      </c>
      <c r="H65" s="52">
        <f t="shared" si="6"/>
        <v>0</v>
      </c>
      <c r="I65" s="53">
        <f t="shared" si="2"/>
        <v>0</v>
      </c>
      <c r="J65" s="53">
        <f t="shared" si="7"/>
        <v>0</v>
      </c>
      <c r="K65" s="53">
        <f t="shared" si="3"/>
        <v>0</v>
      </c>
      <c r="L65" s="54">
        <f t="shared" si="8"/>
        <v>0</v>
      </c>
      <c r="M65" s="3"/>
      <c r="N65" s="128">
        <f t="shared" si="4"/>
        <v>50</v>
      </c>
      <c r="O65" s="8">
        <f t="shared" si="0"/>
        <v>0</v>
      </c>
      <c r="P65" s="9">
        <f t="shared" si="5"/>
        <v>0</v>
      </c>
      <c r="Q65" s="3"/>
      <c r="S65" s="65"/>
      <c r="T65" s="65"/>
      <c r="U65" s="3"/>
    </row>
    <row r="66" spans="1:21" s="64" customFormat="1">
      <c r="A66" s="3"/>
      <c r="B66" s="3"/>
      <c r="C66" s="3"/>
      <c r="D66" s="1"/>
      <c r="E66" s="1"/>
      <c r="F66" s="3"/>
      <c r="G66" s="128">
        <f t="shared" si="1"/>
        <v>51</v>
      </c>
      <c r="H66" s="52">
        <f t="shared" si="6"/>
        <v>0</v>
      </c>
      <c r="I66" s="53">
        <f t="shared" si="2"/>
        <v>0</v>
      </c>
      <c r="J66" s="53">
        <f t="shared" si="7"/>
        <v>0</v>
      </c>
      <c r="K66" s="53">
        <f t="shared" si="3"/>
        <v>0</v>
      </c>
      <c r="L66" s="54">
        <f t="shared" si="8"/>
        <v>0</v>
      </c>
      <c r="M66" s="3"/>
      <c r="N66" s="128">
        <f t="shared" si="4"/>
        <v>51</v>
      </c>
      <c r="O66" s="8">
        <f t="shared" si="0"/>
        <v>0</v>
      </c>
      <c r="P66" s="9">
        <f t="shared" si="5"/>
        <v>0</v>
      </c>
      <c r="Q66" s="40"/>
      <c r="S66" s="65"/>
      <c r="T66" s="65"/>
      <c r="U66" s="3"/>
    </row>
    <row r="67" spans="1:21" s="64" customFormat="1">
      <c r="A67" s="3"/>
      <c r="B67" s="3"/>
      <c r="C67" s="3"/>
      <c r="D67" s="1"/>
      <c r="E67" s="1"/>
      <c r="F67" s="3"/>
      <c r="G67" s="128">
        <f t="shared" si="1"/>
        <v>52</v>
      </c>
      <c r="H67" s="52">
        <f t="shared" si="6"/>
        <v>0</v>
      </c>
      <c r="I67" s="53">
        <f t="shared" si="2"/>
        <v>0</v>
      </c>
      <c r="J67" s="53">
        <f t="shared" si="7"/>
        <v>0</v>
      </c>
      <c r="K67" s="53">
        <f t="shared" si="3"/>
        <v>0</v>
      </c>
      <c r="L67" s="54">
        <f t="shared" si="8"/>
        <v>0</v>
      </c>
      <c r="M67" s="3"/>
      <c r="N67" s="128">
        <f t="shared" si="4"/>
        <v>52</v>
      </c>
      <c r="O67" s="8">
        <f t="shared" si="0"/>
        <v>0</v>
      </c>
      <c r="P67" s="9">
        <f t="shared" si="5"/>
        <v>0</v>
      </c>
      <c r="Q67" s="40"/>
      <c r="S67" s="65"/>
      <c r="T67" s="65"/>
      <c r="U67" s="3"/>
    </row>
    <row r="68" spans="1:21" s="64" customFormat="1">
      <c r="A68" s="3"/>
      <c r="B68" s="3"/>
      <c r="C68" s="3"/>
      <c r="D68" s="1"/>
      <c r="E68" s="1"/>
      <c r="F68" s="3"/>
      <c r="G68" s="128">
        <f t="shared" si="1"/>
        <v>53</v>
      </c>
      <c r="H68" s="52">
        <f t="shared" si="6"/>
        <v>0</v>
      </c>
      <c r="I68" s="53">
        <f t="shared" si="2"/>
        <v>0</v>
      </c>
      <c r="J68" s="53">
        <f t="shared" si="7"/>
        <v>0</v>
      </c>
      <c r="K68" s="53">
        <f t="shared" si="3"/>
        <v>0</v>
      </c>
      <c r="L68" s="54">
        <f t="shared" si="8"/>
        <v>0</v>
      </c>
      <c r="M68" s="3"/>
      <c r="N68" s="128">
        <f t="shared" si="4"/>
        <v>53</v>
      </c>
      <c r="O68" s="8">
        <f t="shared" si="0"/>
        <v>0</v>
      </c>
      <c r="P68" s="9">
        <f t="shared" si="5"/>
        <v>0</v>
      </c>
      <c r="Q68" s="40"/>
      <c r="S68" s="65"/>
      <c r="T68" s="65"/>
      <c r="U68" s="3"/>
    </row>
    <row r="69" spans="1:21" s="64" customFormat="1">
      <c r="A69" s="3"/>
      <c r="B69" s="3"/>
      <c r="C69" s="3"/>
      <c r="D69" s="1"/>
      <c r="E69" s="1"/>
      <c r="F69" s="3"/>
      <c r="G69" s="128">
        <f t="shared" si="1"/>
        <v>54</v>
      </c>
      <c r="H69" s="52">
        <f t="shared" si="6"/>
        <v>0</v>
      </c>
      <c r="I69" s="53">
        <f t="shared" si="2"/>
        <v>0</v>
      </c>
      <c r="J69" s="53">
        <f t="shared" si="7"/>
        <v>0</v>
      </c>
      <c r="K69" s="53">
        <f t="shared" si="3"/>
        <v>0</v>
      </c>
      <c r="L69" s="54">
        <f t="shared" si="8"/>
        <v>0</v>
      </c>
      <c r="M69" s="80"/>
      <c r="N69" s="128">
        <f t="shared" si="4"/>
        <v>54</v>
      </c>
      <c r="O69" s="8">
        <f t="shared" si="0"/>
        <v>0</v>
      </c>
      <c r="P69" s="9">
        <f t="shared" si="5"/>
        <v>0</v>
      </c>
      <c r="Q69" s="40"/>
      <c r="S69" s="65"/>
      <c r="T69" s="65"/>
      <c r="U69" s="3"/>
    </row>
    <row r="70" spans="1:21" s="64" customFormat="1">
      <c r="A70" s="3"/>
      <c r="B70" s="3"/>
      <c r="C70" s="3"/>
      <c r="D70" s="1"/>
      <c r="E70" s="1"/>
      <c r="F70" s="1"/>
      <c r="G70" s="128">
        <f t="shared" si="1"/>
        <v>55</v>
      </c>
      <c r="H70" s="55">
        <f t="shared" si="6"/>
        <v>0</v>
      </c>
      <c r="I70" s="53">
        <f t="shared" si="2"/>
        <v>0</v>
      </c>
      <c r="J70" s="56">
        <f t="shared" si="7"/>
        <v>0</v>
      </c>
      <c r="K70" s="56">
        <f t="shared" si="3"/>
        <v>0</v>
      </c>
      <c r="L70" s="57">
        <f t="shared" si="8"/>
        <v>0</v>
      </c>
      <c r="M70" s="81"/>
      <c r="N70" s="128">
        <f t="shared" si="4"/>
        <v>55</v>
      </c>
      <c r="O70" s="8">
        <f t="shared" si="0"/>
        <v>0</v>
      </c>
      <c r="P70" s="9">
        <f t="shared" si="5"/>
        <v>0</v>
      </c>
      <c r="Q70" s="40"/>
      <c r="S70" s="65"/>
      <c r="T70" s="65"/>
      <c r="U70" s="3"/>
    </row>
    <row r="71" spans="1:21" s="64" customFormat="1">
      <c r="A71" s="3"/>
      <c r="B71" s="3"/>
      <c r="C71" s="3"/>
      <c r="D71" s="1"/>
      <c r="E71" s="1"/>
      <c r="F71" s="80"/>
      <c r="G71" s="128">
        <f t="shared" si="1"/>
        <v>56</v>
      </c>
      <c r="H71" s="55">
        <f t="shared" si="6"/>
        <v>0</v>
      </c>
      <c r="I71" s="53">
        <f t="shared" si="2"/>
        <v>0</v>
      </c>
      <c r="J71" s="56">
        <f t="shared" si="7"/>
        <v>0</v>
      </c>
      <c r="K71" s="56">
        <f t="shared" si="3"/>
        <v>0</v>
      </c>
      <c r="L71" s="57">
        <f t="shared" si="8"/>
        <v>0</v>
      </c>
      <c r="M71" s="81"/>
      <c r="N71" s="128">
        <f t="shared" si="4"/>
        <v>56</v>
      </c>
      <c r="O71" s="8">
        <f t="shared" si="0"/>
        <v>0</v>
      </c>
      <c r="P71" s="9">
        <f t="shared" si="5"/>
        <v>0</v>
      </c>
      <c r="Q71" s="40"/>
      <c r="S71" s="65"/>
      <c r="T71" s="65"/>
      <c r="U71" s="3"/>
    </row>
    <row r="72" spans="1:21" s="64" customFormat="1">
      <c r="A72" s="3"/>
      <c r="B72" s="3"/>
      <c r="C72" s="3"/>
      <c r="D72" s="1"/>
      <c r="E72" s="1"/>
      <c r="F72" s="81"/>
      <c r="G72" s="128">
        <f t="shared" si="1"/>
        <v>57</v>
      </c>
      <c r="H72" s="55">
        <f t="shared" si="6"/>
        <v>0</v>
      </c>
      <c r="I72" s="53">
        <f t="shared" si="2"/>
        <v>0</v>
      </c>
      <c r="J72" s="56">
        <f t="shared" si="7"/>
        <v>0</v>
      </c>
      <c r="K72" s="56">
        <f t="shared" si="3"/>
        <v>0</v>
      </c>
      <c r="L72" s="57">
        <f t="shared" si="8"/>
        <v>0</v>
      </c>
      <c r="M72" s="81"/>
      <c r="N72" s="128">
        <f t="shared" si="4"/>
        <v>57</v>
      </c>
      <c r="O72" s="8">
        <f t="shared" si="0"/>
        <v>0</v>
      </c>
      <c r="P72" s="9">
        <f t="shared" si="5"/>
        <v>0</v>
      </c>
      <c r="Q72" s="40"/>
      <c r="S72" s="65"/>
      <c r="T72" s="65"/>
      <c r="U72" s="3"/>
    </row>
    <row r="73" spans="1:21" s="64" customFormat="1">
      <c r="A73" s="3"/>
      <c r="B73" s="3"/>
      <c r="C73" s="3"/>
      <c r="D73" s="1"/>
      <c r="E73" s="1"/>
      <c r="F73" s="81"/>
      <c r="G73" s="128">
        <f t="shared" si="1"/>
        <v>58</v>
      </c>
      <c r="H73" s="55">
        <f t="shared" si="6"/>
        <v>0</v>
      </c>
      <c r="I73" s="53">
        <f t="shared" si="2"/>
        <v>0</v>
      </c>
      <c r="J73" s="56">
        <f t="shared" si="7"/>
        <v>0</v>
      </c>
      <c r="K73" s="56">
        <f t="shared" si="3"/>
        <v>0</v>
      </c>
      <c r="L73" s="57">
        <f t="shared" si="8"/>
        <v>0</v>
      </c>
      <c r="M73" s="81"/>
      <c r="N73" s="128">
        <f t="shared" si="4"/>
        <v>58</v>
      </c>
      <c r="O73" s="8">
        <f t="shared" si="0"/>
        <v>0</v>
      </c>
      <c r="P73" s="9">
        <f t="shared" si="5"/>
        <v>0</v>
      </c>
      <c r="Q73" s="40"/>
      <c r="S73" s="65"/>
      <c r="T73" s="65"/>
      <c r="U73" s="3"/>
    </row>
    <row r="74" spans="1:21" s="64" customFormat="1">
      <c r="A74" s="3"/>
      <c r="B74" s="3"/>
      <c r="C74" s="3"/>
      <c r="D74" s="1"/>
      <c r="E74" s="1"/>
      <c r="F74" s="81"/>
      <c r="G74" s="128">
        <f t="shared" si="1"/>
        <v>59</v>
      </c>
      <c r="H74" s="55">
        <f t="shared" si="6"/>
        <v>0</v>
      </c>
      <c r="I74" s="53">
        <f t="shared" si="2"/>
        <v>0</v>
      </c>
      <c r="J74" s="56">
        <f t="shared" si="7"/>
        <v>0</v>
      </c>
      <c r="K74" s="56">
        <f t="shared" si="3"/>
        <v>0</v>
      </c>
      <c r="L74" s="57">
        <f t="shared" si="8"/>
        <v>0</v>
      </c>
      <c r="M74" s="81"/>
      <c r="N74" s="128">
        <f t="shared" si="4"/>
        <v>59</v>
      </c>
      <c r="O74" s="8">
        <f t="shared" si="0"/>
        <v>0</v>
      </c>
      <c r="P74" s="9">
        <f t="shared" si="5"/>
        <v>0</v>
      </c>
      <c r="Q74" s="40"/>
      <c r="S74" s="65"/>
      <c r="T74" s="65"/>
      <c r="U74" s="3"/>
    </row>
    <row r="75" spans="1:21" s="64" customFormat="1" ht="14.25" thickBot="1">
      <c r="A75" s="3"/>
      <c r="B75" s="3"/>
      <c r="C75" s="3"/>
      <c r="D75" s="1"/>
      <c r="E75" s="1"/>
      <c r="F75" s="81"/>
      <c r="G75" s="128">
        <f t="shared" si="1"/>
        <v>60</v>
      </c>
      <c r="H75" s="55">
        <f t="shared" si="6"/>
        <v>0</v>
      </c>
      <c r="I75" s="53">
        <f t="shared" si="2"/>
        <v>0</v>
      </c>
      <c r="J75" s="56">
        <f t="shared" si="7"/>
        <v>0</v>
      </c>
      <c r="K75" s="56">
        <f t="shared" si="3"/>
        <v>0</v>
      </c>
      <c r="L75" s="57">
        <f>H75-J75</f>
        <v>0</v>
      </c>
      <c r="M75" s="81"/>
      <c r="N75" s="128">
        <f t="shared" si="4"/>
        <v>60</v>
      </c>
      <c r="O75" s="8">
        <f t="shared" si="0"/>
        <v>0</v>
      </c>
      <c r="P75" s="9">
        <f t="shared" si="5"/>
        <v>0</v>
      </c>
      <c r="Q75" s="40"/>
      <c r="S75" s="65"/>
      <c r="T75" s="65"/>
      <c r="U75" s="3"/>
    </row>
    <row r="76" spans="1:21" s="64" customFormat="1" hidden="1" outlineLevel="1">
      <c r="A76" s="3"/>
      <c r="B76" s="3"/>
      <c r="C76" s="3"/>
      <c r="D76" s="1"/>
      <c r="E76" s="1"/>
      <c r="F76" s="82"/>
      <c r="G76" s="128">
        <f t="shared" si="1"/>
        <v>61</v>
      </c>
      <c r="H76" s="55">
        <f t="shared" si="6"/>
        <v>0</v>
      </c>
      <c r="I76" s="53">
        <f t="shared" si="2"/>
        <v>0</v>
      </c>
      <c r="J76" s="56">
        <f>I76-K76</f>
        <v>0</v>
      </c>
      <c r="K76" s="56">
        <f t="shared" si="3"/>
        <v>0</v>
      </c>
      <c r="L76" s="57">
        <f t="shared" ref="L76:L139" si="12">H76-J76</f>
        <v>0</v>
      </c>
      <c r="M76" s="82"/>
      <c r="N76" s="128">
        <f t="shared" si="4"/>
        <v>61</v>
      </c>
      <c r="O76" s="8">
        <f t="shared" ref="O76:O139" si="13">IF(N76&lt;=$C$17,$C$38,0)</f>
        <v>0</v>
      </c>
      <c r="P76" s="9">
        <f t="shared" ref="P76:P139" si="14">ROUND(O76/(1+$P$11/12)^N76,0)</f>
        <v>0</v>
      </c>
      <c r="Q76" s="40"/>
      <c r="S76" s="65"/>
      <c r="T76" s="65"/>
      <c r="U76" s="3"/>
    </row>
    <row r="77" spans="1:21" s="64" customFormat="1" hidden="1" outlineLevel="1">
      <c r="A77" s="3"/>
      <c r="B77" s="3"/>
      <c r="C77" s="3"/>
      <c r="D77" s="1"/>
      <c r="E77" s="1"/>
      <c r="F77" s="82"/>
      <c r="G77" s="128">
        <f t="shared" si="1"/>
        <v>62</v>
      </c>
      <c r="H77" s="55">
        <f t="shared" si="6"/>
        <v>0</v>
      </c>
      <c r="I77" s="53">
        <f t="shared" si="2"/>
        <v>0</v>
      </c>
      <c r="J77" s="56">
        <f t="shared" ref="J77:J140" si="15">I77-K77</f>
        <v>0</v>
      </c>
      <c r="K77" s="56">
        <f t="shared" si="3"/>
        <v>0</v>
      </c>
      <c r="L77" s="57">
        <f t="shared" si="12"/>
        <v>0</v>
      </c>
      <c r="M77" s="82"/>
      <c r="N77" s="128">
        <f t="shared" si="4"/>
        <v>62</v>
      </c>
      <c r="O77" s="8">
        <f t="shared" si="13"/>
        <v>0</v>
      </c>
      <c r="P77" s="9">
        <f t="shared" si="14"/>
        <v>0</v>
      </c>
      <c r="Q77" s="40"/>
      <c r="S77" s="65"/>
      <c r="T77" s="65"/>
      <c r="U77" s="3"/>
    </row>
    <row r="78" spans="1:21" s="64" customFormat="1" hidden="1" outlineLevel="1">
      <c r="A78" s="3"/>
      <c r="B78" s="3"/>
      <c r="C78" s="3"/>
      <c r="D78" s="1"/>
      <c r="E78" s="1"/>
      <c r="F78" s="82"/>
      <c r="G78" s="128">
        <f t="shared" si="1"/>
        <v>63</v>
      </c>
      <c r="H78" s="55">
        <f t="shared" si="6"/>
        <v>0</v>
      </c>
      <c r="I78" s="53">
        <f t="shared" si="2"/>
        <v>0</v>
      </c>
      <c r="J78" s="56">
        <f t="shared" si="15"/>
        <v>0</v>
      </c>
      <c r="K78" s="56">
        <f t="shared" si="3"/>
        <v>0</v>
      </c>
      <c r="L78" s="57">
        <f t="shared" si="12"/>
        <v>0</v>
      </c>
      <c r="M78" s="82"/>
      <c r="N78" s="128">
        <f t="shared" si="4"/>
        <v>63</v>
      </c>
      <c r="O78" s="8">
        <f t="shared" si="13"/>
        <v>0</v>
      </c>
      <c r="P78" s="9">
        <f t="shared" si="14"/>
        <v>0</v>
      </c>
      <c r="Q78" s="40"/>
      <c r="S78" s="65"/>
      <c r="T78" s="65"/>
      <c r="U78" s="3"/>
    </row>
    <row r="79" spans="1:21" s="64" customFormat="1" hidden="1" outlineLevel="1">
      <c r="A79" s="3"/>
      <c r="B79" s="3"/>
      <c r="C79" s="3"/>
      <c r="D79" s="1"/>
      <c r="E79" s="1"/>
      <c r="F79" s="82"/>
      <c r="G79" s="128">
        <f t="shared" si="1"/>
        <v>64</v>
      </c>
      <c r="H79" s="55">
        <f t="shared" si="6"/>
        <v>0</v>
      </c>
      <c r="I79" s="53">
        <f t="shared" si="2"/>
        <v>0</v>
      </c>
      <c r="J79" s="56">
        <f t="shared" si="15"/>
        <v>0</v>
      </c>
      <c r="K79" s="56">
        <f t="shared" si="3"/>
        <v>0</v>
      </c>
      <c r="L79" s="57">
        <f t="shared" si="12"/>
        <v>0</v>
      </c>
      <c r="M79" s="82"/>
      <c r="N79" s="128">
        <f t="shared" si="4"/>
        <v>64</v>
      </c>
      <c r="O79" s="8">
        <f t="shared" si="13"/>
        <v>0</v>
      </c>
      <c r="P79" s="9">
        <f t="shared" si="14"/>
        <v>0</v>
      </c>
      <c r="Q79" s="40"/>
      <c r="S79" s="65"/>
      <c r="T79" s="65"/>
      <c r="U79" s="3"/>
    </row>
    <row r="80" spans="1:21" s="64" customFormat="1" hidden="1" outlineLevel="1">
      <c r="A80" s="3"/>
      <c r="B80" s="3"/>
      <c r="C80" s="3"/>
      <c r="D80" s="1"/>
      <c r="E80" s="1"/>
      <c r="F80" s="82"/>
      <c r="G80" s="128">
        <f t="shared" si="1"/>
        <v>65</v>
      </c>
      <c r="H80" s="55">
        <f t="shared" si="6"/>
        <v>0</v>
      </c>
      <c r="I80" s="53">
        <f t="shared" si="2"/>
        <v>0</v>
      </c>
      <c r="J80" s="56">
        <f t="shared" si="15"/>
        <v>0</v>
      </c>
      <c r="K80" s="56">
        <f t="shared" si="3"/>
        <v>0</v>
      </c>
      <c r="L80" s="57">
        <f t="shared" si="12"/>
        <v>0</v>
      </c>
      <c r="M80" s="82"/>
      <c r="N80" s="128">
        <f t="shared" si="4"/>
        <v>65</v>
      </c>
      <c r="O80" s="8">
        <f t="shared" si="13"/>
        <v>0</v>
      </c>
      <c r="P80" s="9">
        <f t="shared" si="14"/>
        <v>0</v>
      </c>
      <c r="Q80" s="40"/>
      <c r="S80" s="65"/>
      <c r="T80" s="65"/>
      <c r="U80" s="3"/>
    </row>
    <row r="81" spans="1:21" s="64" customFormat="1" hidden="1" outlineLevel="1">
      <c r="A81" s="3"/>
      <c r="B81" s="3"/>
      <c r="C81" s="3"/>
      <c r="D81" s="1"/>
      <c r="E81" s="1"/>
      <c r="F81" s="82"/>
      <c r="G81" s="128">
        <f t="shared" ref="G81:G144" si="16">G80+1</f>
        <v>66</v>
      </c>
      <c r="H81" s="55">
        <f t="shared" si="6"/>
        <v>0</v>
      </c>
      <c r="I81" s="53">
        <f t="shared" ref="I81:I144" si="17">IF(G81&lt;=$C$17,$C$38,0)</f>
        <v>0</v>
      </c>
      <c r="J81" s="56">
        <f t="shared" si="15"/>
        <v>0</v>
      </c>
      <c r="K81" s="56">
        <f t="shared" ref="K81:K144" si="18">IF(G81&lt;=$C$17,ROUND(H81*$L$14/12,0),0)</f>
        <v>0</v>
      </c>
      <c r="L81" s="57">
        <f t="shared" si="12"/>
        <v>0</v>
      </c>
      <c r="M81" s="82"/>
      <c r="N81" s="128">
        <f t="shared" ref="N81:N144" si="19">N80+1</f>
        <v>66</v>
      </c>
      <c r="O81" s="8">
        <f t="shared" si="13"/>
        <v>0</v>
      </c>
      <c r="P81" s="9">
        <f t="shared" si="14"/>
        <v>0</v>
      </c>
      <c r="Q81" s="40"/>
      <c r="S81" s="65"/>
      <c r="T81" s="65"/>
      <c r="U81" s="3"/>
    </row>
    <row r="82" spans="1:21" s="64" customFormat="1" hidden="1" outlineLevel="1">
      <c r="A82" s="3"/>
      <c r="B82" s="3"/>
      <c r="C82" s="3"/>
      <c r="D82" s="1"/>
      <c r="E82" s="1"/>
      <c r="F82" s="82"/>
      <c r="G82" s="128">
        <f t="shared" si="16"/>
        <v>67</v>
      </c>
      <c r="H82" s="55">
        <f t="shared" ref="H82:H145" si="20">L81</f>
        <v>0</v>
      </c>
      <c r="I82" s="53">
        <f t="shared" si="17"/>
        <v>0</v>
      </c>
      <c r="J82" s="56">
        <f t="shared" si="15"/>
        <v>0</v>
      </c>
      <c r="K82" s="56">
        <f t="shared" si="18"/>
        <v>0</v>
      </c>
      <c r="L82" s="57">
        <f t="shared" si="12"/>
        <v>0</v>
      </c>
      <c r="M82" s="82"/>
      <c r="N82" s="128">
        <f t="shared" si="19"/>
        <v>67</v>
      </c>
      <c r="O82" s="8">
        <f t="shared" si="13"/>
        <v>0</v>
      </c>
      <c r="P82" s="9">
        <f t="shared" si="14"/>
        <v>0</v>
      </c>
      <c r="Q82" s="40"/>
      <c r="S82" s="65"/>
      <c r="T82" s="65"/>
      <c r="U82" s="3"/>
    </row>
    <row r="83" spans="1:21" s="64" customFormat="1" hidden="1" outlineLevel="1">
      <c r="A83" s="3"/>
      <c r="B83" s="3"/>
      <c r="C83" s="3"/>
      <c r="D83" s="1"/>
      <c r="E83" s="1"/>
      <c r="F83" s="82"/>
      <c r="G83" s="128">
        <f t="shared" si="16"/>
        <v>68</v>
      </c>
      <c r="H83" s="55">
        <f t="shared" si="20"/>
        <v>0</v>
      </c>
      <c r="I83" s="53">
        <f t="shared" si="17"/>
        <v>0</v>
      </c>
      <c r="J83" s="56">
        <f t="shared" si="15"/>
        <v>0</v>
      </c>
      <c r="K83" s="56">
        <f t="shared" si="18"/>
        <v>0</v>
      </c>
      <c r="L83" s="57">
        <f t="shared" si="12"/>
        <v>0</v>
      </c>
      <c r="M83" s="82"/>
      <c r="N83" s="128">
        <f t="shared" si="19"/>
        <v>68</v>
      </c>
      <c r="O83" s="8">
        <f t="shared" si="13"/>
        <v>0</v>
      </c>
      <c r="P83" s="9">
        <f t="shared" si="14"/>
        <v>0</v>
      </c>
      <c r="Q83" s="40"/>
      <c r="S83" s="65"/>
      <c r="T83" s="65"/>
      <c r="U83" s="3"/>
    </row>
    <row r="84" spans="1:21" s="64" customFormat="1" hidden="1" outlineLevel="1">
      <c r="A84" s="3"/>
      <c r="B84" s="3"/>
      <c r="C84" s="3"/>
      <c r="D84" s="1"/>
      <c r="E84" s="1"/>
      <c r="F84" s="82"/>
      <c r="G84" s="128">
        <f t="shared" si="16"/>
        <v>69</v>
      </c>
      <c r="H84" s="55">
        <f t="shared" si="20"/>
        <v>0</v>
      </c>
      <c r="I84" s="53">
        <f t="shared" si="17"/>
        <v>0</v>
      </c>
      <c r="J84" s="56">
        <f t="shared" si="15"/>
        <v>0</v>
      </c>
      <c r="K84" s="56">
        <f t="shared" si="18"/>
        <v>0</v>
      </c>
      <c r="L84" s="57">
        <f t="shared" si="12"/>
        <v>0</v>
      </c>
      <c r="M84" s="82"/>
      <c r="N84" s="128">
        <f t="shared" si="19"/>
        <v>69</v>
      </c>
      <c r="O84" s="8">
        <f t="shared" si="13"/>
        <v>0</v>
      </c>
      <c r="P84" s="9">
        <f t="shared" si="14"/>
        <v>0</v>
      </c>
      <c r="Q84" s="40"/>
      <c r="S84" s="65"/>
      <c r="T84" s="65"/>
      <c r="U84" s="3"/>
    </row>
    <row r="85" spans="1:21" s="64" customFormat="1" hidden="1" outlineLevel="1">
      <c r="A85" s="3"/>
      <c r="B85" s="3"/>
      <c r="C85" s="3"/>
      <c r="D85" s="1"/>
      <c r="E85" s="1"/>
      <c r="F85" s="82"/>
      <c r="G85" s="128">
        <f t="shared" si="16"/>
        <v>70</v>
      </c>
      <c r="H85" s="55">
        <f t="shared" si="20"/>
        <v>0</v>
      </c>
      <c r="I85" s="53">
        <f t="shared" si="17"/>
        <v>0</v>
      </c>
      <c r="J85" s="56">
        <f t="shared" si="15"/>
        <v>0</v>
      </c>
      <c r="K85" s="56">
        <f t="shared" si="18"/>
        <v>0</v>
      </c>
      <c r="L85" s="57">
        <f t="shared" si="12"/>
        <v>0</v>
      </c>
      <c r="M85" s="82"/>
      <c r="N85" s="128">
        <f t="shared" si="19"/>
        <v>70</v>
      </c>
      <c r="O85" s="8">
        <f t="shared" si="13"/>
        <v>0</v>
      </c>
      <c r="P85" s="9">
        <f t="shared" si="14"/>
        <v>0</v>
      </c>
      <c r="Q85" s="40"/>
      <c r="S85" s="65"/>
      <c r="T85" s="65"/>
      <c r="U85" s="3"/>
    </row>
    <row r="86" spans="1:21" s="64" customFormat="1" hidden="1" outlineLevel="1">
      <c r="A86" s="3"/>
      <c r="B86" s="3"/>
      <c r="C86" s="3"/>
      <c r="D86" s="1"/>
      <c r="E86" s="1"/>
      <c r="F86" s="82"/>
      <c r="G86" s="128">
        <f t="shared" si="16"/>
        <v>71</v>
      </c>
      <c r="H86" s="55">
        <f t="shared" si="20"/>
        <v>0</v>
      </c>
      <c r="I86" s="53">
        <f t="shared" si="17"/>
        <v>0</v>
      </c>
      <c r="J86" s="56">
        <f t="shared" si="15"/>
        <v>0</v>
      </c>
      <c r="K86" s="56">
        <f t="shared" si="18"/>
        <v>0</v>
      </c>
      <c r="L86" s="57">
        <f t="shared" si="12"/>
        <v>0</v>
      </c>
      <c r="M86" s="82"/>
      <c r="N86" s="128">
        <f t="shared" si="19"/>
        <v>71</v>
      </c>
      <c r="O86" s="8">
        <f t="shared" si="13"/>
        <v>0</v>
      </c>
      <c r="P86" s="9">
        <f t="shared" si="14"/>
        <v>0</v>
      </c>
      <c r="Q86" s="40"/>
      <c r="S86" s="65"/>
      <c r="T86" s="65"/>
      <c r="U86" s="3"/>
    </row>
    <row r="87" spans="1:21" s="64" customFormat="1" hidden="1" outlineLevel="1">
      <c r="A87" s="3"/>
      <c r="B87" s="3"/>
      <c r="C87" s="3"/>
      <c r="D87" s="1"/>
      <c r="E87" s="1"/>
      <c r="F87" s="82"/>
      <c r="G87" s="128">
        <f t="shared" si="16"/>
        <v>72</v>
      </c>
      <c r="H87" s="55">
        <f t="shared" si="20"/>
        <v>0</v>
      </c>
      <c r="I87" s="53">
        <f t="shared" si="17"/>
        <v>0</v>
      </c>
      <c r="J87" s="56">
        <f t="shared" si="15"/>
        <v>0</v>
      </c>
      <c r="K87" s="56">
        <f t="shared" si="18"/>
        <v>0</v>
      </c>
      <c r="L87" s="57">
        <f t="shared" si="12"/>
        <v>0</v>
      </c>
      <c r="M87" s="82"/>
      <c r="N87" s="128">
        <f t="shared" si="19"/>
        <v>72</v>
      </c>
      <c r="O87" s="8">
        <f t="shared" si="13"/>
        <v>0</v>
      </c>
      <c r="P87" s="9">
        <f t="shared" si="14"/>
        <v>0</v>
      </c>
      <c r="Q87" s="40"/>
      <c r="S87" s="65"/>
      <c r="T87" s="65"/>
      <c r="U87" s="3"/>
    </row>
    <row r="88" spans="1:21" s="64" customFormat="1" hidden="1" outlineLevel="1">
      <c r="A88" s="3"/>
      <c r="B88" s="3"/>
      <c r="C88" s="3"/>
      <c r="D88" s="1"/>
      <c r="E88" s="1"/>
      <c r="F88" s="82"/>
      <c r="G88" s="128">
        <f t="shared" si="16"/>
        <v>73</v>
      </c>
      <c r="H88" s="55">
        <f t="shared" si="20"/>
        <v>0</v>
      </c>
      <c r="I88" s="53">
        <f t="shared" si="17"/>
        <v>0</v>
      </c>
      <c r="J88" s="56">
        <f t="shared" si="15"/>
        <v>0</v>
      </c>
      <c r="K88" s="56">
        <f t="shared" si="18"/>
        <v>0</v>
      </c>
      <c r="L88" s="57">
        <f t="shared" si="12"/>
        <v>0</v>
      </c>
      <c r="M88" s="82"/>
      <c r="N88" s="128">
        <f t="shared" si="19"/>
        <v>73</v>
      </c>
      <c r="O88" s="8">
        <f t="shared" si="13"/>
        <v>0</v>
      </c>
      <c r="P88" s="9">
        <f t="shared" si="14"/>
        <v>0</v>
      </c>
      <c r="Q88" s="40"/>
      <c r="S88" s="65"/>
      <c r="T88" s="65"/>
      <c r="U88" s="3"/>
    </row>
    <row r="89" spans="1:21" s="64" customFormat="1" hidden="1" outlineLevel="1">
      <c r="A89" s="3"/>
      <c r="B89" s="3"/>
      <c r="C89" s="3"/>
      <c r="D89" s="1"/>
      <c r="E89" s="1"/>
      <c r="F89" s="82"/>
      <c r="G89" s="128">
        <f t="shared" si="16"/>
        <v>74</v>
      </c>
      <c r="H89" s="55">
        <f t="shared" si="20"/>
        <v>0</v>
      </c>
      <c r="I89" s="53">
        <f t="shared" si="17"/>
        <v>0</v>
      </c>
      <c r="J89" s="56">
        <f t="shared" si="15"/>
        <v>0</v>
      </c>
      <c r="K89" s="56">
        <f t="shared" si="18"/>
        <v>0</v>
      </c>
      <c r="L89" s="57">
        <f t="shared" si="12"/>
        <v>0</v>
      </c>
      <c r="M89" s="82"/>
      <c r="N89" s="128">
        <f t="shared" si="19"/>
        <v>74</v>
      </c>
      <c r="O89" s="8">
        <f t="shared" si="13"/>
        <v>0</v>
      </c>
      <c r="P89" s="9">
        <f t="shared" si="14"/>
        <v>0</v>
      </c>
      <c r="Q89" s="40"/>
      <c r="S89" s="65"/>
      <c r="T89" s="65"/>
      <c r="U89" s="3"/>
    </row>
    <row r="90" spans="1:21" s="64" customFormat="1" hidden="1" outlineLevel="1">
      <c r="A90" s="3"/>
      <c r="B90" s="3"/>
      <c r="C90" s="3"/>
      <c r="D90" s="1"/>
      <c r="E90" s="1"/>
      <c r="F90" s="82"/>
      <c r="G90" s="128">
        <f t="shared" si="16"/>
        <v>75</v>
      </c>
      <c r="H90" s="55">
        <f t="shared" si="20"/>
        <v>0</v>
      </c>
      <c r="I90" s="53">
        <f t="shared" si="17"/>
        <v>0</v>
      </c>
      <c r="J90" s="56">
        <f t="shared" si="15"/>
        <v>0</v>
      </c>
      <c r="K90" s="56">
        <f t="shared" si="18"/>
        <v>0</v>
      </c>
      <c r="L90" s="57">
        <f t="shared" si="12"/>
        <v>0</v>
      </c>
      <c r="M90" s="82"/>
      <c r="N90" s="128">
        <f t="shared" si="19"/>
        <v>75</v>
      </c>
      <c r="O90" s="8">
        <f t="shared" si="13"/>
        <v>0</v>
      </c>
      <c r="P90" s="9">
        <f t="shared" si="14"/>
        <v>0</v>
      </c>
      <c r="Q90" s="40"/>
      <c r="S90" s="65"/>
      <c r="T90" s="65"/>
      <c r="U90" s="3"/>
    </row>
    <row r="91" spans="1:21" s="64" customFormat="1" hidden="1" outlineLevel="1">
      <c r="A91" s="3"/>
      <c r="B91" s="3"/>
      <c r="C91" s="3"/>
      <c r="D91" s="1"/>
      <c r="E91" s="1"/>
      <c r="F91" s="82"/>
      <c r="G91" s="128">
        <f t="shared" si="16"/>
        <v>76</v>
      </c>
      <c r="H91" s="55">
        <f t="shared" si="20"/>
        <v>0</v>
      </c>
      <c r="I91" s="53">
        <f t="shared" si="17"/>
        <v>0</v>
      </c>
      <c r="J91" s="56">
        <f t="shared" si="15"/>
        <v>0</v>
      </c>
      <c r="K91" s="56">
        <f t="shared" si="18"/>
        <v>0</v>
      </c>
      <c r="L91" s="57">
        <f t="shared" si="12"/>
        <v>0</v>
      </c>
      <c r="M91" s="82"/>
      <c r="N91" s="128">
        <f t="shared" si="19"/>
        <v>76</v>
      </c>
      <c r="O91" s="8">
        <f t="shared" si="13"/>
        <v>0</v>
      </c>
      <c r="P91" s="9">
        <f t="shared" si="14"/>
        <v>0</v>
      </c>
      <c r="Q91" s="40"/>
      <c r="S91" s="65"/>
      <c r="T91" s="65"/>
      <c r="U91" s="3"/>
    </row>
    <row r="92" spans="1:21" s="64" customFormat="1" hidden="1" outlineLevel="1">
      <c r="A92" s="3"/>
      <c r="B92" s="3"/>
      <c r="C92" s="3"/>
      <c r="D92" s="1"/>
      <c r="E92" s="1"/>
      <c r="F92" s="82"/>
      <c r="G92" s="128">
        <f t="shared" si="16"/>
        <v>77</v>
      </c>
      <c r="H92" s="55">
        <f t="shared" si="20"/>
        <v>0</v>
      </c>
      <c r="I92" s="53">
        <f t="shared" si="17"/>
        <v>0</v>
      </c>
      <c r="J92" s="56">
        <f t="shared" si="15"/>
        <v>0</v>
      </c>
      <c r="K92" s="56">
        <f t="shared" si="18"/>
        <v>0</v>
      </c>
      <c r="L92" s="57">
        <f t="shared" si="12"/>
        <v>0</v>
      </c>
      <c r="M92" s="82"/>
      <c r="N92" s="128">
        <f t="shared" si="19"/>
        <v>77</v>
      </c>
      <c r="O92" s="8">
        <f t="shared" si="13"/>
        <v>0</v>
      </c>
      <c r="P92" s="9">
        <f t="shared" si="14"/>
        <v>0</v>
      </c>
      <c r="Q92" s="40"/>
      <c r="S92" s="65"/>
      <c r="T92" s="65"/>
      <c r="U92" s="3"/>
    </row>
    <row r="93" spans="1:21" s="64" customFormat="1" hidden="1" outlineLevel="1">
      <c r="A93" s="3"/>
      <c r="B93" s="3"/>
      <c r="C93" s="3"/>
      <c r="D93" s="1"/>
      <c r="E93" s="1"/>
      <c r="F93" s="82"/>
      <c r="G93" s="128">
        <f t="shared" si="16"/>
        <v>78</v>
      </c>
      <c r="H93" s="55">
        <f t="shared" si="20"/>
        <v>0</v>
      </c>
      <c r="I93" s="53">
        <f t="shared" si="17"/>
        <v>0</v>
      </c>
      <c r="J93" s="56">
        <f t="shared" si="15"/>
        <v>0</v>
      </c>
      <c r="K93" s="56">
        <f t="shared" si="18"/>
        <v>0</v>
      </c>
      <c r="L93" s="57">
        <f t="shared" si="12"/>
        <v>0</v>
      </c>
      <c r="M93" s="82"/>
      <c r="N93" s="128">
        <f t="shared" si="19"/>
        <v>78</v>
      </c>
      <c r="O93" s="8">
        <f t="shared" si="13"/>
        <v>0</v>
      </c>
      <c r="P93" s="9">
        <f t="shared" si="14"/>
        <v>0</v>
      </c>
      <c r="Q93" s="40"/>
      <c r="S93" s="65"/>
      <c r="T93" s="65"/>
      <c r="U93" s="3"/>
    </row>
    <row r="94" spans="1:21" s="64" customFormat="1" hidden="1" outlineLevel="1">
      <c r="A94" s="3"/>
      <c r="B94" s="3"/>
      <c r="C94" s="3"/>
      <c r="D94" s="1"/>
      <c r="E94" s="1"/>
      <c r="F94" s="82"/>
      <c r="G94" s="128">
        <f t="shared" si="16"/>
        <v>79</v>
      </c>
      <c r="H94" s="55">
        <f t="shared" si="20"/>
        <v>0</v>
      </c>
      <c r="I94" s="53">
        <f t="shared" si="17"/>
        <v>0</v>
      </c>
      <c r="J94" s="56">
        <f t="shared" si="15"/>
        <v>0</v>
      </c>
      <c r="K94" s="56">
        <f t="shared" si="18"/>
        <v>0</v>
      </c>
      <c r="L94" s="57">
        <f t="shared" si="12"/>
        <v>0</v>
      </c>
      <c r="M94" s="82"/>
      <c r="N94" s="128">
        <f t="shared" si="19"/>
        <v>79</v>
      </c>
      <c r="O94" s="8">
        <f t="shared" si="13"/>
        <v>0</v>
      </c>
      <c r="P94" s="9">
        <f t="shared" si="14"/>
        <v>0</v>
      </c>
      <c r="Q94" s="40"/>
      <c r="S94" s="65"/>
      <c r="T94" s="65"/>
      <c r="U94" s="3"/>
    </row>
    <row r="95" spans="1:21" s="64" customFormat="1" hidden="1" outlineLevel="1">
      <c r="A95" s="3"/>
      <c r="B95" s="3"/>
      <c r="C95" s="3"/>
      <c r="D95" s="1"/>
      <c r="E95" s="1"/>
      <c r="F95" s="82"/>
      <c r="G95" s="128">
        <f t="shared" si="16"/>
        <v>80</v>
      </c>
      <c r="H95" s="55">
        <f t="shared" si="20"/>
        <v>0</v>
      </c>
      <c r="I95" s="53">
        <f t="shared" si="17"/>
        <v>0</v>
      </c>
      <c r="J95" s="56">
        <f t="shared" si="15"/>
        <v>0</v>
      </c>
      <c r="K95" s="56">
        <f t="shared" si="18"/>
        <v>0</v>
      </c>
      <c r="L95" s="57">
        <f t="shared" si="12"/>
        <v>0</v>
      </c>
      <c r="M95" s="82"/>
      <c r="N95" s="128">
        <f t="shared" si="19"/>
        <v>80</v>
      </c>
      <c r="O95" s="8">
        <f t="shared" si="13"/>
        <v>0</v>
      </c>
      <c r="P95" s="9">
        <f t="shared" si="14"/>
        <v>0</v>
      </c>
      <c r="Q95" s="40"/>
      <c r="S95" s="65"/>
      <c r="T95" s="65"/>
      <c r="U95" s="3"/>
    </row>
    <row r="96" spans="1:21" s="64" customFormat="1" hidden="1" outlineLevel="1">
      <c r="A96" s="3"/>
      <c r="B96" s="3"/>
      <c r="C96" s="3"/>
      <c r="D96" s="1"/>
      <c r="E96" s="1"/>
      <c r="F96" s="82"/>
      <c r="G96" s="128">
        <f t="shared" si="16"/>
        <v>81</v>
      </c>
      <c r="H96" s="55">
        <f t="shared" si="20"/>
        <v>0</v>
      </c>
      <c r="I96" s="53">
        <f t="shared" si="17"/>
        <v>0</v>
      </c>
      <c r="J96" s="56">
        <f t="shared" si="15"/>
        <v>0</v>
      </c>
      <c r="K96" s="56">
        <f t="shared" si="18"/>
        <v>0</v>
      </c>
      <c r="L96" s="57">
        <f t="shared" si="12"/>
        <v>0</v>
      </c>
      <c r="M96" s="82"/>
      <c r="N96" s="128">
        <f t="shared" si="19"/>
        <v>81</v>
      </c>
      <c r="O96" s="8">
        <f t="shared" si="13"/>
        <v>0</v>
      </c>
      <c r="P96" s="9">
        <f t="shared" si="14"/>
        <v>0</v>
      </c>
      <c r="Q96" s="40"/>
      <c r="S96" s="65"/>
      <c r="T96" s="65"/>
      <c r="U96" s="3"/>
    </row>
    <row r="97" spans="1:21" s="64" customFormat="1" hidden="1" outlineLevel="1">
      <c r="A97" s="3"/>
      <c r="B97" s="3"/>
      <c r="C97" s="3"/>
      <c r="D97" s="1"/>
      <c r="E97" s="1"/>
      <c r="F97" s="82"/>
      <c r="G97" s="128">
        <f t="shared" si="16"/>
        <v>82</v>
      </c>
      <c r="H97" s="55">
        <f t="shared" si="20"/>
        <v>0</v>
      </c>
      <c r="I97" s="53">
        <f t="shared" si="17"/>
        <v>0</v>
      </c>
      <c r="J97" s="56">
        <f t="shared" si="15"/>
        <v>0</v>
      </c>
      <c r="K97" s="56">
        <f t="shared" si="18"/>
        <v>0</v>
      </c>
      <c r="L97" s="57">
        <f t="shared" si="12"/>
        <v>0</v>
      </c>
      <c r="M97" s="82"/>
      <c r="N97" s="128">
        <f t="shared" si="19"/>
        <v>82</v>
      </c>
      <c r="O97" s="8">
        <f t="shared" si="13"/>
        <v>0</v>
      </c>
      <c r="P97" s="9">
        <f t="shared" si="14"/>
        <v>0</v>
      </c>
      <c r="Q97" s="40"/>
      <c r="S97" s="65"/>
      <c r="T97" s="65"/>
      <c r="U97" s="3"/>
    </row>
    <row r="98" spans="1:21" s="64" customFormat="1" hidden="1" outlineLevel="1">
      <c r="A98" s="3"/>
      <c r="B98" s="3"/>
      <c r="C98" s="3"/>
      <c r="D98" s="1"/>
      <c r="E98" s="1"/>
      <c r="F98" s="82"/>
      <c r="G98" s="128">
        <f t="shared" si="16"/>
        <v>83</v>
      </c>
      <c r="H98" s="55">
        <f t="shared" si="20"/>
        <v>0</v>
      </c>
      <c r="I98" s="53">
        <f t="shared" si="17"/>
        <v>0</v>
      </c>
      <c r="J98" s="56">
        <f t="shared" si="15"/>
        <v>0</v>
      </c>
      <c r="K98" s="56">
        <f t="shared" si="18"/>
        <v>0</v>
      </c>
      <c r="L98" s="57">
        <f t="shared" si="12"/>
        <v>0</v>
      </c>
      <c r="M98" s="82"/>
      <c r="N98" s="128">
        <f t="shared" si="19"/>
        <v>83</v>
      </c>
      <c r="O98" s="8">
        <f t="shared" si="13"/>
        <v>0</v>
      </c>
      <c r="P98" s="9">
        <f t="shared" si="14"/>
        <v>0</v>
      </c>
      <c r="Q98" s="40"/>
      <c r="S98" s="65"/>
      <c r="T98" s="65"/>
      <c r="U98" s="3"/>
    </row>
    <row r="99" spans="1:21" s="64" customFormat="1" hidden="1" outlineLevel="1">
      <c r="A99" s="3"/>
      <c r="B99" s="3"/>
      <c r="C99" s="3"/>
      <c r="D99" s="1"/>
      <c r="E99" s="1"/>
      <c r="F99" s="82"/>
      <c r="G99" s="128">
        <f t="shared" si="16"/>
        <v>84</v>
      </c>
      <c r="H99" s="55">
        <f t="shared" si="20"/>
        <v>0</v>
      </c>
      <c r="I99" s="53">
        <f t="shared" si="17"/>
        <v>0</v>
      </c>
      <c r="J99" s="56">
        <f t="shared" si="15"/>
        <v>0</v>
      </c>
      <c r="K99" s="56">
        <f t="shared" si="18"/>
        <v>0</v>
      </c>
      <c r="L99" s="57">
        <f t="shared" si="12"/>
        <v>0</v>
      </c>
      <c r="M99" s="82"/>
      <c r="N99" s="128">
        <f t="shared" si="19"/>
        <v>84</v>
      </c>
      <c r="O99" s="8">
        <f t="shared" si="13"/>
        <v>0</v>
      </c>
      <c r="P99" s="9">
        <f t="shared" si="14"/>
        <v>0</v>
      </c>
      <c r="Q99" s="40"/>
      <c r="S99" s="65"/>
      <c r="T99" s="65"/>
      <c r="U99" s="3"/>
    </row>
    <row r="100" spans="1:21" s="64" customFormat="1" hidden="1" outlineLevel="1">
      <c r="A100" s="3"/>
      <c r="B100" s="3"/>
      <c r="C100" s="3"/>
      <c r="D100" s="1"/>
      <c r="E100" s="1"/>
      <c r="F100" s="82"/>
      <c r="G100" s="128">
        <f t="shared" si="16"/>
        <v>85</v>
      </c>
      <c r="H100" s="55">
        <f t="shared" si="20"/>
        <v>0</v>
      </c>
      <c r="I100" s="53">
        <f t="shared" si="17"/>
        <v>0</v>
      </c>
      <c r="J100" s="56">
        <f t="shared" si="15"/>
        <v>0</v>
      </c>
      <c r="K100" s="56">
        <f t="shared" si="18"/>
        <v>0</v>
      </c>
      <c r="L100" s="57">
        <f t="shared" si="12"/>
        <v>0</v>
      </c>
      <c r="M100" s="82"/>
      <c r="N100" s="128">
        <f t="shared" si="19"/>
        <v>85</v>
      </c>
      <c r="O100" s="8">
        <f t="shared" si="13"/>
        <v>0</v>
      </c>
      <c r="P100" s="9">
        <f t="shared" si="14"/>
        <v>0</v>
      </c>
      <c r="Q100" s="40"/>
      <c r="S100" s="65"/>
      <c r="T100" s="65"/>
      <c r="U100" s="3"/>
    </row>
    <row r="101" spans="1:21" s="64" customFormat="1" hidden="1" outlineLevel="1">
      <c r="A101" s="3"/>
      <c r="B101" s="3"/>
      <c r="C101" s="3"/>
      <c r="D101" s="1"/>
      <c r="E101" s="1"/>
      <c r="F101" s="82"/>
      <c r="G101" s="128">
        <f t="shared" si="16"/>
        <v>86</v>
      </c>
      <c r="H101" s="55">
        <f t="shared" si="20"/>
        <v>0</v>
      </c>
      <c r="I101" s="53">
        <f t="shared" si="17"/>
        <v>0</v>
      </c>
      <c r="J101" s="56">
        <f t="shared" si="15"/>
        <v>0</v>
      </c>
      <c r="K101" s="56">
        <f t="shared" si="18"/>
        <v>0</v>
      </c>
      <c r="L101" s="57">
        <f t="shared" si="12"/>
        <v>0</v>
      </c>
      <c r="M101" s="82"/>
      <c r="N101" s="128">
        <f t="shared" si="19"/>
        <v>86</v>
      </c>
      <c r="O101" s="8">
        <f t="shared" si="13"/>
        <v>0</v>
      </c>
      <c r="P101" s="9">
        <f t="shared" si="14"/>
        <v>0</v>
      </c>
      <c r="Q101" s="40"/>
      <c r="S101" s="65"/>
      <c r="T101" s="65"/>
      <c r="U101" s="3"/>
    </row>
    <row r="102" spans="1:21" s="64" customFormat="1" hidden="1" outlineLevel="1">
      <c r="A102" s="3"/>
      <c r="B102" s="3"/>
      <c r="C102" s="3"/>
      <c r="D102" s="1"/>
      <c r="E102" s="1"/>
      <c r="F102" s="82"/>
      <c r="G102" s="128">
        <f t="shared" si="16"/>
        <v>87</v>
      </c>
      <c r="H102" s="55">
        <f t="shared" si="20"/>
        <v>0</v>
      </c>
      <c r="I102" s="53">
        <f t="shared" si="17"/>
        <v>0</v>
      </c>
      <c r="J102" s="56">
        <f t="shared" si="15"/>
        <v>0</v>
      </c>
      <c r="K102" s="56">
        <f t="shared" si="18"/>
        <v>0</v>
      </c>
      <c r="L102" s="57">
        <f t="shared" si="12"/>
        <v>0</v>
      </c>
      <c r="M102" s="82"/>
      <c r="N102" s="128">
        <f t="shared" si="19"/>
        <v>87</v>
      </c>
      <c r="O102" s="8">
        <f t="shared" si="13"/>
        <v>0</v>
      </c>
      <c r="P102" s="9">
        <f t="shared" si="14"/>
        <v>0</v>
      </c>
      <c r="Q102" s="40"/>
      <c r="S102" s="65"/>
      <c r="T102" s="65"/>
      <c r="U102" s="3"/>
    </row>
    <row r="103" spans="1:21" s="64" customFormat="1" hidden="1" outlineLevel="1">
      <c r="A103" s="3"/>
      <c r="B103" s="3"/>
      <c r="C103" s="3"/>
      <c r="D103" s="1"/>
      <c r="E103" s="1"/>
      <c r="F103" s="82"/>
      <c r="G103" s="128">
        <f t="shared" si="16"/>
        <v>88</v>
      </c>
      <c r="H103" s="55">
        <f t="shared" si="20"/>
        <v>0</v>
      </c>
      <c r="I103" s="53">
        <f t="shared" si="17"/>
        <v>0</v>
      </c>
      <c r="J103" s="56">
        <f t="shared" si="15"/>
        <v>0</v>
      </c>
      <c r="K103" s="56">
        <f t="shared" si="18"/>
        <v>0</v>
      </c>
      <c r="L103" s="57">
        <f t="shared" si="12"/>
        <v>0</v>
      </c>
      <c r="M103" s="82"/>
      <c r="N103" s="128">
        <f t="shared" si="19"/>
        <v>88</v>
      </c>
      <c r="O103" s="8">
        <f t="shared" si="13"/>
        <v>0</v>
      </c>
      <c r="P103" s="9">
        <f t="shared" si="14"/>
        <v>0</v>
      </c>
      <c r="Q103" s="40"/>
      <c r="S103" s="65"/>
      <c r="T103" s="65"/>
      <c r="U103" s="3"/>
    </row>
    <row r="104" spans="1:21" s="64" customFormat="1" hidden="1" outlineLevel="1">
      <c r="A104" s="3"/>
      <c r="B104" s="3"/>
      <c r="C104" s="3"/>
      <c r="D104" s="1"/>
      <c r="E104" s="1"/>
      <c r="F104" s="82"/>
      <c r="G104" s="128">
        <f t="shared" si="16"/>
        <v>89</v>
      </c>
      <c r="H104" s="55">
        <f t="shared" si="20"/>
        <v>0</v>
      </c>
      <c r="I104" s="53">
        <f t="shared" si="17"/>
        <v>0</v>
      </c>
      <c r="J104" s="56">
        <f t="shared" si="15"/>
        <v>0</v>
      </c>
      <c r="K104" s="56">
        <f t="shared" si="18"/>
        <v>0</v>
      </c>
      <c r="L104" s="57">
        <f t="shared" si="12"/>
        <v>0</v>
      </c>
      <c r="M104" s="82"/>
      <c r="N104" s="128">
        <f t="shared" si="19"/>
        <v>89</v>
      </c>
      <c r="O104" s="8">
        <f t="shared" si="13"/>
        <v>0</v>
      </c>
      <c r="P104" s="9">
        <f t="shared" si="14"/>
        <v>0</v>
      </c>
      <c r="Q104" s="40"/>
      <c r="S104" s="65"/>
      <c r="T104" s="65"/>
      <c r="U104" s="3"/>
    </row>
    <row r="105" spans="1:21" s="64" customFormat="1" hidden="1" outlineLevel="1">
      <c r="A105" s="3"/>
      <c r="B105" s="3"/>
      <c r="C105" s="3"/>
      <c r="D105" s="1"/>
      <c r="E105" s="1"/>
      <c r="F105" s="82"/>
      <c r="G105" s="128">
        <f t="shared" si="16"/>
        <v>90</v>
      </c>
      <c r="H105" s="55">
        <f t="shared" si="20"/>
        <v>0</v>
      </c>
      <c r="I105" s="53">
        <f t="shared" si="17"/>
        <v>0</v>
      </c>
      <c r="J105" s="56">
        <f t="shared" si="15"/>
        <v>0</v>
      </c>
      <c r="K105" s="56">
        <f t="shared" si="18"/>
        <v>0</v>
      </c>
      <c r="L105" s="57">
        <f t="shared" si="12"/>
        <v>0</v>
      </c>
      <c r="M105" s="82"/>
      <c r="N105" s="128">
        <f t="shared" si="19"/>
        <v>90</v>
      </c>
      <c r="O105" s="8">
        <f t="shared" si="13"/>
        <v>0</v>
      </c>
      <c r="P105" s="9">
        <f t="shared" si="14"/>
        <v>0</v>
      </c>
      <c r="Q105" s="40"/>
      <c r="S105" s="65"/>
      <c r="T105" s="65"/>
      <c r="U105" s="3"/>
    </row>
    <row r="106" spans="1:21" s="64" customFormat="1" hidden="1" outlineLevel="1">
      <c r="A106" s="3"/>
      <c r="B106" s="3"/>
      <c r="C106" s="3"/>
      <c r="D106" s="1"/>
      <c r="E106" s="1"/>
      <c r="F106" s="82"/>
      <c r="G106" s="128">
        <f t="shared" si="16"/>
        <v>91</v>
      </c>
      <c r="H106" s="55">
        <f t="shared" si="20"/>
        <v>0</v>
      </c>
      <c r="I106" s="53">
        <f t="shared" si="17"/>
        <v>0</v>
      </c>
      <c r="J106" s="56">
        <f t="shared" si="15"/>
        <v>0</v>
      </c>
      <c r="K106" s="56">
        <f t="shared" si="18"/>
        <v>0</v>
      </c>
      <c r="L106" s="57">
        <f t="shared" si="12"/>
        <v>0</v>
      </c>
      <c r="M106" s="82"/>
      <c r="N106" s="128">
        <f t="shared" si="19"/>
        <v>91</v>
      </c>
      <c r="O106" s="8">
        <f t="shared" si="13"/>
        <v>0</v>
      </c>
      <c r="P106" s="9">
        <f t="shared" si="14"/>
        <v>0</v>
      </c>
      <c r="Q106" s="40"/>
      <c r="S106" s="65"/>
      <c r="T106" s="65"/>
      <c r="U106" s="3"/>
    </row>
    <row r="107" spans="1:21" s="64" customFormat="1" hidden="1" outlineLevel="1">
      <c r="A107" s="3"/>
      <c r="B107" s="3"/>
      <c r="C107" s="3"/>
      <c r="D107" s="1"/>
      <c r="E107" s="1"/>
      <c r="F107" s="82"/>
      <c r="G107" s="128">
        <f t="shared" si="16"/>
        <v>92</v>
      </c>
      <c r="H107" s="55">
        <f t="shared" si="20"/>
        <v>0</v>
      </c>
      <c r="I107" s="53">
        <f t="shared" si="17"/>
        <v>0</v>
      </c>
      <c r="J107" s="56">
        <f t="shared" si="15"/>
        <v>0</v>
      </c>
      <c r="K107" s="56">
        <f t="shared" si="18"/>
        <v>0</v>
      </c>
      <c r="L107" s="57">
        <f t="shared" si="12"/>
        <v>0</v>
      </c>
      <c r="M107" s="82"/>
      <c r="N107" s="128">
        <f t="shared" si="19"/>
        <v>92</v>
      </c>
      <c r="O107" s="8">
        <f t="shared" si="13"/>
        <v>0</v>
      </c>
      <c r="P107" s="9">
        <f t="shared" si="14"/>
        <v>0</v>
      </c>
      <c r="Q107" s="40"/>
      <c r="S107" s="65"/>
      <c r="T107" s="65"/>
      <c r="U107" s="3"/>
    </row>
    <row r="108" spans="1:21" s="64" customFormat="1" hidden="1" outlineLevel="1">
      <c r="A108" s="3"/>
      <c r="B108" s="3"/>
      <c r="C108" s="3"/>
      <c r="D108" s="1"/>
      <c r="E108" s="1"/>
      <c r="F108" s="82"/>
      <c r="G108" s="128">
        <f t="shared" si="16"/>
        <v>93</v>
      </c>
      <c r="H108" s="55">
        <f t="shared" si="20"/>
        <v>0</v>
      </c>
      <c r="I108" s="53">
        <f t="shared" si="17"/>
        <v>0</v>
      </c>
      <c r="J108" s="56">
        <f t="shared" si="15"/>
        <v>0</v>
      </c>
      <c r="K108" s="56">
        <f t="shared" si="18"/>
        <v>0</v>
      </c>
      <c r="L108" s="57">
        <f t="shared" si="12"/>
        <v>0</v>
      </c>
      <c r="M108" s="82"/>
      <c r="N108" s="128">
        <f t="shared" si="19"/>
        <v>93</v>
      </c>
      <c r="O108" s="8">
        <f t="shared" si="13"/>
        <v>0</v>
      </c>
      <c r="P108" s="9">
        <f t="shared" si="14"/>
        <v>0</v>
      </c>
      <c r="Q108" s="40"/>
      <c r="S108" s="65"/>
      <c r="T108" s="65"/>
      <c r="U108" s="3"/>
    </row>
    <row r="109" spans="1:21" s="64" customFormat="1" hidden="1" outlineLevel="1">
      <c r="A109" s="3"/>
      <c r="B109" s="3"/>
      <c r="C109" s="3"/>
      <c r="D109" s="1"/>
      <c r="E109" s="1"/>
      <c r="F109" s="82"/>
      <c r="G109" s="128">
        <f t="shared" si="16"/>
        <v>94</v>
      </c>
      <c r="H109" s="55">
        <f t="shared" si="20"/>
        <v>0</v>
      </c>
      <c r="I109" s="53">
        <f t="shared" si="17"/>
        <v>0</v>
      </c>
      <c r="J109" s="56">
        <f t="shared" si="15"/>
        <v>0</v>
      </c>
      <c r="K109" s="56">
        <f t="shared" si="18"/>
        <v>0</v>
      </c>
      <c r="L109" s="57">
        <f t="shared" si="12"/>
        <v>0</v>
      </c>
      <c r="M109" s="82"/>
      <c r="N109" s="128">
        <f t="shared" si="19"/>
        <v>94</v>
      </c>
      <c r="O109" s="8">
        <f t="shared" si="13"/>
        <v>0</v>
      </c>
      <c r="P109" s="9">
        <f t="shared" si="14"/>
        <v>0</v>
      </c>
      <c r="Q109" s="40"/>
      <c r="S109" s="65"/>
      <c r="T109" s="65"/>
      <c r="U109" s="3"/>
    </row>
    <row r="110" spans="1:21" s="64" customFormat="1" hidden="1" outlineLevel="1">
      <c r="A110" s="3"/>
      <c r="B110" s="3"/>
      <c r="C110" s="3"/>
      <c r="D110" s="1"/>
      <c r="E110" s="1"/>
      <c r="F110" s="82"/>
      <c r="G110" s="128">
        <f t="shared" si="16"/>
        <v>95</v>
      </c>
      <c r="H110" s="55">
        <f t="shared" si="20"/>
        <v>0</v>
      </c>
      <c r="I110" s="53">
        <f t="shared" si="17"/>
        <v>0</v>
      </c>
      <c r="J110" s="56">
        <f t="shared" si="15"/>
        <v>0</v>
      </c>
      <c r="K110" s="56">
        <f t="shared" si="18"/>
        <v>0</v>
      </c>
      <c r="L110" s="57">
        <f t="shared" si="12"/>
        <v>0</v>
      </c>
      <c r="M110" s="82"/>
      <c r="N110" s="128">
        <f t="shared" si="19"/>
        <v>95</v>
      </c>
      <c r="O110" s="8">
        <f t="shared" si="13"/>
        <v>0</v>
      </c>
      <c r="P110" s="9">
        <f t="shared" si="14"/>
        <v>0</v>
      </c>
      <c r="Q110" s="40"/>
      <c r="S110" s="65"/>
      <c r="T110" s="65"/>
      <c r="U110" s="3"/>
    </row>
    <row r="111" spans="1:21" s="64" customFormat="1" hidden="1" outlineLevel="1">
      <c r="A111" s="3"/>
      <c r="B111" s="3"/>
      <c r="C111" s="3"/>
      <c r="D111" s="1"/>
      <c r="E111" s="1"/>
      <c r="F111" s="82"/>
      <c r="G111" s="128">
        <f t="shared" si="16"/>
        <v>96</v>
      </c>
      <c r="H111" s="55">
        <f t="shared" si="20"/>
        <v>0</v>
      </c>
      <c r="I111" s="53">
        <f t="shared" si="17"/>
        <v>0</v>
      </c>
      <c r="J111" s="56">
        <f t="shared" si="15"/>
        <v>0</v>
      </c>
      <c r="K111" s="56">
        <f t="shared" si="18"/>
        <v>0</v>
      </c>
      <c r="L111" s="57">
        <f t="shared" si="12"/>
        <v>0</v>
      </c>
      <c r="M111" s="82"/>
      <c r="N111" s="128">
        <f t="shared" si="19"/>
        <v>96</v>
      </c>
      <c r="O111" s="8">
        <f t="shared" si="13"/>
        <v>0</v>
      </c>
      <c r="P111" s="9">
        <f t="shared" si="14"/>
        <v>0</v>
      </c>
      <c r="Q111" s="40"/>
      <c r="S111" s="65"/>
      <c r="T111" s="65"/>
      <c r="U111" s="3"/>
    </row>
    <row r="112" spans="1:21" s="64" customFormat="1" hidden="1" outlineLevel="1">
      <c r="A112" s="3"/>
      <c r="B112" s="3"/>
      <c r="C112" s="3"/>
      <c r="D112" s="1"/>
      <c r="E112" s="1"/>
      <c r="F112" s="82"/>
      <c r="G112" s="128">
        <f t="shared" si="16"/>
        <v>97</v>
      </c>
      <c r="H112" s="55">
        <f t="shared" si="20"/>
        <v>0</v>
      </c>
      <c r="I112" s="53">
        <f t="shared" si="17"/>
        <v>0</v>
      </c>
      <c r="J112" s="56">
        <f t="shared" si="15"/>
        <v>0</v>
      </c>
      <c r="K112" s="56">
        <f t="shared" si="18"/>
        <v>0</v>
      </c>
      <c r="L112" s="57">
        <f t="shared" si="12"/>
        <v>0</v>
      </c>
      <c r="M112" s="82"/>
      <c r="N112" s="128">
        <f t="shared" si="19"/>
        <v>97</v>
      </c>
      <c r="O112" s="8">
        <f t="shared" si="13"/>
        <v>0</v>
      </c>
      <c r="P112" s="9">
        <f t="shared" si="14"/>
        <v>0</v>
      </c>
      <c r="Q112" s="40"/>
      <c r="S112" s="65"/>
      <c r="T112" s="65"/>
      <c r="U112" s="3"/>
    </row>
    <row r="113" spans="1:21" s="64" customFormat="1" hidden="1" outlineLevel="1">
      <c r="A113" s="3"/>
      <c r="B113" s="3"/>
      <c r="C113" s="3"/>
      <c r="D113" s="1"/>
      <c r="E113" s="1"/>
      <c r="F113" s="82"/>
      <c r="G113" s="128">
        <f t="shared" si="16"/>
        <v>98</v>
      </c>
      <c r="H113" s="55">
        <f t="shared" si="20"/>
        <v>0</v>
      </c>
      <c r="I113" s="53">
        <f t="shared" si="17"/>
        <v>0</v>
      </c>
      <c r="J113" s="56">
        <f t="shared" si="15"/>
        <v>0</v>
      </c>
      <c r="K113" s="56">
        <f t="shared" si="18"/>
        <v>0</v>
      </c>
      <c r="L113" s="57">
        <f t="shared" si="12"/>
        <v>0</v>
      </c>
      <c r="M113" s="82"/>
      <c r="N113" s="128">
        <f t="shared" si="19"/>
        <v>98</v>
      </c>
      <c r="O113" s="8">
        <f t="shared" si="13"/>
        <v>0</v>
      </c>
      <c r="P113" s="9">
        <f t="shared" si="14"/>
        <v>0</v>
      </c>
      <c r="Q113" s="40"/>
      <c r="S113" s="65"/>
      <c r="T113" s="65"/>
      <c r="U113" s="3"/>
    </row>
    <row r="114" spans="1:21" s="64" customFormat="1" hidden="1" outlineLevel="1">
      <c r="A114" s="3"/>
      <c r="B114" s="3"/>
      <c r="C114" s="3"/>
      <c r="D114" s="1"/>
      <c r="E114" s="1"/>
      <c r="F114" s="82"/>
      <c r="G114" s="128">
        <f t="shared" si="16"/>
        <v>99</v>
      </c>
      <c r="H114" s="55">
        <f t="shared" si="20"/>
        <v>0</v>
      </c>
      <c r="I114" s="53">
        <f t="shared" si="17"/>
        <v>0</v>
      </c>
      <c r="J114" s="56">
        <f t="shared" si="15"/>
        <v>0</v>
      </c>
      <c r="K114" s="56">
        <f t="shared" si="18"/>
        <v>0</v>
      </c>
      <c r="L114" s="57">
        <f t="shared" si="12"/>
        <v>0</v>
      </c>
      <c r="M114" s="82"/>
      <c r="N114" s="128">
        <f t="shared" si="19"/>
        <v>99</v>
      </c>
      <c r="O114" s="8">
        <f t="shared" si="13"/>
        <v>0</v>
      </c>
      <c r="P114" s="9">
        <f t="shared" si="14"/>
        <v>0</v>
      </c>
      <c r="Q114" s="40"/>
      <c r="S114" s="65"/>
      <c r="T114" s="65"/>
      <c r="U114" s="3"/>
    </row>
    <row r="115" spans="1:21" s="64" customFormat="1" hidden="1" outlineLevel="1">
      <c r="A115" s="3"/>
      <c r="B115" s="3"/>
      <c r="C115" s="3"/>
      <c r="D115" s="1"/>
      <c r="E115" s="1"/>
      <c r="F115" s="82"/>
      <c r="G115" s="128">
        <f t="shared" si="16"/>
        <v>100</v>
      </c>
      <c r="H115" s="55">
        <f t="shared" si="20"/>
        <v>0</v>
      </c>
      <c r="I115" s="53">
        <f t="shared" si="17"/>
        <v>0</v>
      </c>
      <c r="J115" s="56">
        <f t="shared" si="15"/>
        <v>0</v>
      </c>
      <c r="K115" s="56">
        <f t="shared" si="18"/>
        <v>0</v>
      </c>
      <c r="L115" s="57">
        <f t="shared" si="12"/>
        <v>0</v>
      </c>
      <c r="M115" s="82"/>
      <c r="N115" s="128">
        <f t="shared" si="19"/>
        <v>100</v>
      </c>
      <c r="O115" s="8">
        <f t="shared" si="13"/>
        <v>0</v>
      </c>
      <c r="P115" s="9">
        <f t="shared" si="14"/>
        <v>0</v>
      </c>
      <c r="Q115" s="40"/>
      <c r="S115" s="65"/>
      <c r="T115" s="65"/>
      <c r="U115" s="3"/>
    </row>
    <row r="116" spans="1:21" s="64" customFormat="1" hidden="1" outlineLevel="1">
      <c r="A116" s="3"/>
      <c r="B116" s="3"/>
      <c r="C116" s="3"/>
      <c r="D116" s="1"/>
      <c r="E116" s="1"/>
      <c r="F116" s="82"/>
      <c r="G116" s="128">
        <f t="shared" si="16"/>
        <v>101</v>
      </c>
      <c r="H116" s="55">
        <f t="shared" si="20"/>
        <v>0</v>
      </c>
      <c r="I116" s="53">
        <f t="shared" si="17"/>
        <v>0</v>
      </c>
      <c r="J116" s="56">
        <f t="shared" si="15"/>
        <v>0</v>
      </c>
      <c r="K116" s="56">
        <f t="shared" si="18"/>
        <v>0</v>
      </c>
      <c r="L116" s="57">
        <f t="shared" si="12"/>
        <v>0</v>
      </c>
      <c r="M116" s="82"/>
      <c r="N116" s="128">
        <f t="shared" si="19"/>
        <v>101</v>
      </c>
      <c r="O116" s="8">
        <f t="shared" si="13"/>
        <v>0</v>
      </c>
      <c r="P116" s="9">
        <f t="shared" si="14"/>
        <v>0</v>
      </c>
      <c r="Q116" s="40"/>
      <c r="S116" s="65"/>
      <c r="T116" s="65"/>
      <c r="U116" s="3"/>
    </row>
    <row r="117" spans="1:21" s="64" customFormat="1" hidden="1" outlineLevel="1">
      <c r="A117" s="3"/>
      <c r="B117" s="3"/>
      <c r="C117" s="3"/>
      <c r="D117" s="1"/>
      <c r="E117" s="1"/>
      <c r="F117" s="82"/>
      <c r="G117" s="128">
        <f t="shared" si="16"/>
        <v>102</v>
      </c>
      <c r="H117" s="55">
        <f t="shared" si="20"/>
        <v>0</v>
      </c>
      <c r="I117" s="53">
        <f t="shared" si="17"/>
        <v>0</v>
      </c>
      <c r="J117" s="56">
        <f t="shared" si="15"/>
        <v>0</v>
      </c>
      <c r="K117" s="56">
        <f t="shared" si="18"/>
        <v>0</v>
      </c>
      <c r="L117" s="57">
        <f t="shared" si="12"/>
        <v>0</v>
      </c>
      <c r="M117" s="82"/>
      <c r="N117" s="128">
        <f t="shared" si="19"/>
        <v>102</v>
      </c>
      <c r="O117" s="8">
        <f t="shared" si="13"/>
        <v>0</v>
      </c>
      <c r="P117" s="9">
        <f t="shared" si="14"/>
        <v>0</v>
      </c>
      <c r="Q117" s="40"/>
      <c r="S117" s="65"/>
      <c r="T117" s="65"/>
      <c r="U117" s="3"/>
    </row>
    <row r="118" spans="1:21" s="64" customFormat="1" hidden="1" outlineLevel="1">
      <c r="A118" s="3"/>
      <c r="B118" s="3"/>
      <c r="C118" s="3"/>
      <c r="D118" s="1"/>
      <c r="E118" s="1"/>
      <c r="F118" s="82"/>
      <c r="G118" s="128">
        <f t="shared" si="16"/>
        <v>103</v>
      </c>
      <c r="H118" s="55">
        <f t="shared" si="20"/>
        <v>0</v>
      </c>
      <c r="I118" s="53">
        <f t="shared" si="17"/>
        <v>0</v>
      </c>
      <c r="J118" s="56">
        <f t="shared" si="15"/>
        <v>0</v>
      </c>
      <c r="K118" s="56">
        <f t="shared" si="18"/>
        <v>0</v>
      </c>
      <c r="L118" s="57">
        <f t="shared" si="12"/>
        <v>0</v>
      </c>
      <c r="M118" s="82"/>
      <c r="N118" s="128">
        <f t="shared" si="19"/>
        <v>103</v>
      </c>
      <c r="O118" s="8">
        <f t="shared" si="13"/>
        <v>0</v>
      </c>
      <c r="P118" s="9">
        <f t="shared" si="14"/>
        <v>0</v>
      </c>
      <c r="Q118" s="40"/>
      <c r="S118" s="65"/>
      <c r="T118" s="65"/>
      <c r="U118" s="3"/>
    </row>
    <row r="119" spans="1:21" s="64" customFormat="1" hidden="1" outlineLevel="1">
      <c r="A119" s="3"/>
      <c r="B119" s="3"/>
      <c r="C119" s="3"/>
      <c r="D119" s="1"/>
      <c r="E119" s="1"/>
      <c r="F119" s="82"/>
      <c r="G119" s="128">
        <f t="shared" si="16"/>
        <v>104</v>
      </c>
      <c r="H119" s="55">
        <f t="shared" si="20"/>
        <v>0</v>
      </c>
      <c r="I119" s="53">
        <f t="shared" si="17"/>
        <v>0</v>
      </c>
      <c r="J119" s="56">
        <f t="shared" si="15"/>
        <v>0</v>
      </c>
      <c r="K119" s="56">
        <f t="shared" si="18"/>
        <v>0</v>
      </c>
      <c r="L119" s="57">
        <f t="shared" si="12"/>
        <v>0</v>
      </c>
      <c r="M119" s="82"/>
      <c r="N119" s="128">
        <f t="shared" si="19"/>
        <v>104</v>
      </c>
      <c r="O119" s="8">
        <f t="shared" si="13"/>
        <v>0</v>
      </c>
      <c r="P119" s="9">
        <f t="shared" si="14"/>
        <v>0</v>
      </c>
      <c r="Q119" s="40"/>
      <c r="S119" s="65"/>
      <c r="T119" s="65"/>
      <c r="U119" s="3"/>
    </row>
    <row r="120" spans="1:21" s="64" customFormat="1" hidden="1" outlineLevel="1">
      <c r="A120" s="3"/>
      <c r="B120" s="3"/>
      <c r="C120" s="3"/>
      <c r="D120" s="1"/>
      <c r="E120" s="1"/>
      <c r="F120" s="82"/>
      <c r="G120" s="128">
        <f t="shared" si="16"/>
        <v>105</v>
      </c>
      <c r="H120" s="55">
        <f t="shared" si="20"/>
        <v>0</v>
      </c>
      <c r="I120" s="53">
        <f t="shared" si="17"/>
        <v>0</v>
      </c>
      <c r="J120" s="56">
        <f t="shared" si="15"/>
        <v>0</v>
      </c>
      <c r="K120" s="56">
        <f t="shared" si="18"/>
        <v>0</v>
      </c>
      <c r="L120" s="57">
        <f t="shared" si="12"/>
        <v>0</v>
      </c>
      <c r="M120" s="82"/>
      <c r="N120" s="128">
        <f t="shared" si="19"/>
        <v>105</v>
      </c>
      <c r="O120" s="8">
        <f t="shared" si="13"/>
        <v>0</v>
      </c>
      <c r="P120" s="9">
        <f t="shared" si="14"/>
        <v>0</v>
      </c>
      <c r="Q120" s="40"/>
      <c r="S120" s="65"/>
      <c r="T120" s="65"/>
      <c r="U120" s="3"/>
    </row>
    <row r="121" spans="1:21" s="64" customFormat="1" hidden="1" outlineLevel="1">
      <c r="A121" s="3"/>
      <c r="B121" s="3"/>
      <c r="C121" s="3"/>
      <c r="D121" s="1"/>
      <c r="E121" s="1"/>
      <c r="F121" s="82"/>
      <c r="G121" s="128">
        <f t="shared" si="16"/>
        <v>106</v>
      </c>
      <c r="H121" s="55">
        <f t="shared" si="20"/>
        <v>0</v>
      </c>
      <c r="I121" s="53">
        <f t="shared" si="17"/>
        <v>0</v>
      </c>
      <c r="J121" s="56">
        <f t="shared" si="15"/>
        <v>0</v>
      </c>
      <c r="K121" s="56">
        <f t="shared" si="18"/>
        <v>0</v>
      </c>
      <c r="L121" s="57">
        <f t="shared" si="12"/>
        <v>0</v>
      </c>
      <c r="M121" s="82"/>
      <c r="N121" s="128">
        <f t="shared" si="19"/>
        <v>106</v>
      </c>
      <c r="O121" s="8">
        <f t="shared" si="13"/>
        <v>0</v>
      </c>
      <c r="P121" s="9">
        <f t="shared" si="14"/>
        <v>0</v>
      </c>
      <c r="Q121" s="40"/>
      <c r="S121" s="65"/>
      <c r="T121" s="65"/>
      <c r="U121" s="3"/>
    </row>
    <row r="122" spans="1:21" s="64" customFormat="1" hidden="1" outlineLevel="1">
      <c r="A122" s="3"/>
      <c r="B122" s="3"/>
      <c r="C122" s="3"/>
      <c r="D122" s="1"/>
      <c r="E122" s="1"/>
      <c r="F122" s="82"/>
      <c r="G122" s="128">
        <f t="shared" si="16"/>
        <v>107</v>
      </c>
      <c r="H122" s="55">
        <f t="shared" si="20"/>
        <v>0</v>
      </c>
      <c r="I122" s="53">
        <f t="shared" si="17"/>
        <v>0</v>
      </c>
      <c r="J122" s="56">
        <f t="shared" si="15"/>
        <v>0</v>
      </c>
      <c r="K122" s="56">
        <f t="shared" si="18"/>
        <v>0</v>
      </c>
      <c r="L122" s="57">
        <f t="shared" si="12"/>
        <v>0</v>
      </c>
      <c r="M122" s="82"/>
      <c r="N122" s="128">
        <f t="shared" si="19"/>
        <v>107</v>
      </c>
      <c r="O122" s="8">
        <f t="shared" si="13"/>
        <v>0</v>
      </c>
      <c r="P122" s="9">
        <f t="shared" si="14"/>
        <v>0</v>
      </c>
      <c r="Q122" s="40"/>
      <c r="S122" s="65"/>
      <c r="T122" s="65"/>
      <c r="U122" s="3"/>
    </row>
    <row r="123" spans="1:21" s="64" customFormat="1" hidden="1" outlineLevel="1">
      <c r="A123" s="3"/>
      <c r="B123" s="3"/>
      <c r="C123" s="3"/>
      <c r="D123" s="1"/>
      <c r="E123" s="1"/>
      <c r="F123" s="82"/>
      <c r="G123" s="128">
        <f t="shared" si="16"/>
        <v>108</v>
      </c>
      <c r="H123" s="55">
        <f t="shared" si="20"/>
        <v>0</v>
      </c>
      <c r="I123" s="53">
        <f t="shared" si="17"/>
        <v>0</v>
      </c>
      <c r="J123" s="56">
        <f t="shared" si="15"/>
        <v>0</v>
      </c>
      <c r="K123" s="56">
        <f t="shared" si="18"/>
        <v>0</v>
      </c>
      <c r="L123" s="57">
        <f t="shared" si="12"/>
        <v>0</v>
      </c>
      <c r="M123" s="82"/>
      <c r="N123" s="128">
        <f t="shared" si="19"/>
        <v>108</v>
      </c>
      <c r="O123" s="8">
        <f t="shared" si="13"/>
        <v>0</v>
      </c>
      <c r="P123" s="9">
        <f t="shared" si="14"/>
        <v>0</v>
      </c>
      <c r="Q123" s="40"/>
      <c r="S123" s="65"/>
      <c r="T123" s="65"/>
      <c r="U123" s="3"/>
    </row>
    <row r="124" spans="1:21" s="64" customFormat="1" hidden="1" outlineLevel="1">
      <c r="A124" s="3"/>
      <c r="B124" s="3"/>
      <c r="C124" s="3"/>
      <c r="D124" s="1"/>
      <c r="E124" s="1"/>
      <c r="F124" s="82"/>
      <c r="G124" s="128">
        <f t="shared" si="16"/>
        <v>109</v>
      </c>
      <c r="H124" s="55">
        <f t="shared" si="20"/>
        <v>0</v>
      </c>
      <c r="I124" s="53">
        <f t="shared" si="17"/>
        <v>0</v>
      </c>
      <c r="J124" s="56">
        <f t="shared" si="15"/>
        <v>0</v>
      </c>
      <c r="K124" s="56">
        <f t="shared" si="18"/>
        <v>0</v>
      </c>
      <c r="L124" s="57">
        <f t="shared" si="12"/>
        <v>0</v>
      </c>
      <c r="M124" s="82"/>
      <c r="N124" s="128">
        <f t="shared" si="19"/>
        <v>109</v>
      </c>
      <c r="O124" s="8">
        <f t="shared" si="13"/>
        <v>0</v>
      </c>
      <c r="P124" s="9">
        <f t="shared" si="14"/>
        <v>0</v>
      </c>
      <c r="Q124" s="40"/>
      <c r="S124" s="65"/>
      <c r="T124" s="65"/>
      <c r="U124" s="3"/>
    </row>
    <row r="125" spans="1:21" s="64" customFormat="1" hidden="1" outlineLevel="1">
      <c r="A125" s="3"/>
      <c r="B125" s="3"/>
      <c r="C125" s="3"/>
      <c r="D125" s="1"/>
      <c r="E125" s="1"/>
      <c r="F125" s="82"/>
      <c r="G125" s="128">
        <f t="shared" si="16"/>
        <v>110</v>
      </c>
      <c r="H125" s="55">
        <f t="shared" si="20"/>
        <v>0</v>
      </c>
      <c r="I125" s="53">
        <f t="shared" si="17"/>
        <v>0</v>
      </c>
      <c r="J125" s="56">
        <f t="shared" si="15"/>
        <v>0</v>
      </c>
      <c r="K125" s="56">
        <f t="shared" si="18"/>
        <v>0</v>
      </c>
      <c r="L125" s="57">
        <f t="shared" si="12"/>
        <v>0</v>
      </c>
      <c r="M125" s="82"/>
      <c r="N125" s="128">
        <f t="shared" si="19"/>
        <v>110</v>
      </c>
      <c r="O125" s="8">
        <f t="shared" si="13"/>
        <v>0</v>
      </c>
      <c r="P125" s="9">
        <f t="shared" si="14"/>
        <v>0</v>
      </c>
      <c r="Q125" s="40"/>
      <c r="S125" s="65"/>
      <c r="T125" s="65"/>
      <c r="U125" s="3"/>
    </row>
    <row r="126" spans="1:21" s="64" customFormat="1" hidden="1" outlineLevel="1">
      <c r="A126" s="3"/>
      <c r="B126" s="3"/>
      <c r="C126" s="3"/>
      <c r="D126" s="1"/>
      <c r="E126" s="1"/>
      <c r="F126" s="82"/>
      <c r="G126" s="128">
        <f t="shared" si="16"/>
        <v>111</v>
      </c>
      <c r="H126" s="55">
        <f t="shared" si="20"/>
        <v>0</v>
      </c>
      <c r="I126" s="53">
        <f t="shared" si="17"/>
        <v>0</v>
      </c>
      <c r="J126" s="56">
        <f t="shared" si="15"/>
        <v>0</v>
      </c>
      <c r="K126" s="56">
        <f t="shared" si="18"/>
        <v>0</v>
      </c>
      <c r="L126" s="57">
        <f t="shared" si="12"/>
        <v>0</v>
      </c>
      <c r="M126" s="82"/>
      <c r="N126" s="128">
        <f t="shared" si="19"/>
        <v>111</v>
      </c>
      <c r="O126" s="8">
        <f t="shared" si="13"/>
        <v>0</v>
      </c>
      <c r="P126" s="9">
        <f t="shared" si="14"/>
        <v>0</v>
      </c>
      <c r="Q126" s="40"/>
      <c r="S126" s="65"/>
      <c r="T126" s="65"/>
      <c r="U126" s="3"/>
    </row>
    <row r="127" spans="1:21" s="64" customFormat="1" hidden="1" outlineLevel="1">
      <c r="A127" s="3"/>
      <c r="B127" s="3"/>
      <c r="C127" s="3"/>
      <c r="D127" s="1"/>
      <c r="E127" s="1"/>
      <c r="F127" s="82"/>
      <c r="G127" s="128">
        <f t="shared" si="16"/>
        <v>112</v>
      </c>
      <c r="H127" s="55">
        <f t="shared" si="20"/>
        <v>0</v>
      </c>
      <c r="I127" s="53">
        <f t="shared" si="17"/>
        <v>0</v>
      </c>
      <c r="J127" s="56">
        <f t="shared" si="15"/>
        <v>0</v>
      </c>
      <c r="K127" s="56">
        <f t="shared" si="18"/>
        <v>0</v>
      </c>
      <c r="L127" s="57">
        <f t="shared" si="12"/>
        <v>0</v>
      </c>
      <c r="M127" s="82"/>
      <c r="N127" s="128">
        <f t="shared" si="19"/>
        <v>112</v>
      </c>
      <c r="O127" s="8">
        <f t="shared" si="13"/>
        <v>0</v>
      </c>
      <c r="P127" s="9">
        <f t="shared" si="14"/>
        <v>0</v>
      </c>
      <c r="Q127" s="40"/>
      <c r="S127" s="65"/>
      <c r="T127" s="65"/>
      <c r="U127" s="3"/>
    </row>
    <row r="128" spans="1:21" s="64" customFormat="1" hidden="1" outlineLevel="1">
      <c r="A128" s="3"/>
      <c r="B128" s="3"/>
      <c r="C128" s="3"/>
      <c r="D128" s="1"/>
      <c r="E128" s="1"/>
      <c r="F128" s="82"/>
      <c r="G128" s="128">
        <f t="shared" si="16"/>
        <v>113</v>
      </c>
      <c r="H128" s="55">
        <f t="shared" si="20"/>
        <v>0</v>
      </c>
      <c r="I128" s="53">
        <f t="shared" si="17"/>
        <v>0</v>
      </c>
      <c r="J128" s="56">
        <f t="shared" si="15"/>
        <v>0</v>
      </c>
      <c r="K128" s="56">
        <f t="shared" si="18"/>
        <v>0</v>
      </c>
      <c r="L128" s="57">
        <f t="shared" si="12"/>
        <v>0</v>
      </c>
      <c r="M128" s="82"/>
      <c r="N128" s="128">
        <f t="shared" si="19"/>
        <v>113</v>
      </c>
      <c r="O128" s="8">
        <f t="shared" si="13"/>
        <v>0</v>
      </c>
      <c r="P128" s="9">
        <f t="shared" si="14"/>
        <v>0</v>
      </c>
      <c r="Q128" s="40"/>
      <c r="S128" s="65"/>
      <c r="T128" s="65"/>
      <c r="U128" s="3"/>
    </row>
    <row r="129" spans="1:21" s="64" customFormat="1" hidden="1" outlineLevel="1">
      <c r="A129" s="3"/>
      <c r="B129" s="3"/>
      <c r="C129" s="3"/>
      <c r="D129" s="1"/>
      <c r="E129" s="1"/>
      <c r="F129" s="82"/>
      <c r="G129" s="128">
        <f t="shared" si="16"/>
        <v>114</v>
      </c>
      <c r="H129" s="55">
        <f t="shared" si="20"/>
        <v>0</v>
      </c>
      <c r="I129" s="53">
        <f t="shared" si="17"/>
        <v>0</v>
      </c>
      <c r="J129" s="56">
        <f t="shared" si="15"/>
        <v>0</v>
      </c>
      <c r="K129" s="56">
        <f t="shared" si="18"/>
        <v>0</v>
      </c>
      <c r="L129" s="57">
        <f t="shared" si="12"/>
        <v>0</v>
      </c>
      <c r="M129" s="82"/>
      <c r="N129" s="128">
        <f t="shared" si="19"/>
        <v>114</v>
      </c>
      <c r="O129" s="8">
        <f t="shared" si="13"/>
        <v>0</v>
      </c>
      <c r="P129" s="9">
        <f t="shared" si="14"/>
        <v>0</v>
      </c>
      <c r="Q129" s="40"/>
      <c r="S129" s="65"/>
      <c r="T129" s="65"/>
      <c r="U129" s="3"/>
    </row>
    <row r="130" spans="1:21" s="64" customFormat="1" hidden="1" outlineLevel="1">
      <c r="A130" s="3"/>
      <c r="B130" s="3"/>
      <c r="C130" s="3"/>
      <c r="D130" s="1"/>
      <c r="E130" s="1"/>
      <c r="F130" s="82"/>
      <c r="G130" s="128">
        <f t="shared" si="16"/>
        <v>115</v>
      </c>
      <c r="H130" s="55">
        <f t="shared" si="20"/>
        <v>0</v>
      </c>
      <c r="I130" s="53">
        <f t="shared" si="17"/>
        <v>0</v>
      </c>
      <c r="J130" s="56">
        <f t="shared" si="15"/>
        <v>0</v>
      </c>
      <c r="K130" s="56">
        <f t="shared" si="18"/>
        <v>0</v>
      </c>
      <c r="L130" s="57">
        <f t="shared" si="12"/>
        <v>0</v>
      </c>
      <c r="M130" s="82"/>
      <c r="N130" s="128">
        <f t="shared" si="19"/>
        <v>115</v>
      </c>
      <c r="O130" s="8">
        <f t="shared" si="13"/>
        <v>0</v>
      </c>
      <c r="P130" s="9">
        <f t="shared" si="14"/>
        <v>0</v>
      </c>
      <c r="Q130" s="40"/>
      <c r="S130" s="65"/>
      <c r="T130" s="65"/>
      <c r="U130" s="3"/>
    </row>
    <row r="131" spans="1:21" s="64" customFormat="1" hidden="1" outlineLevel="1">
      <c r="A131" s="3"/>
      <c r="B131" s="3"/>
      <c r="C131" s="3"/>
      <c r="D131" s="1"/>
      <c r="E131" s="1"/>
      <c r="F131" s="82"/>
      <c r="G131" s="128">
        <f t="shared" si="16"/>
        <v>116</v>
      </c>
      <c r="H131" s="55">
        <f t="shared" si="20"/>
        <v>0</v>
      </c>
      <c r="I131" s="53">
        <f t="shared" si="17"/>
        <v>0</v>
      </c>
      <c r="J131" s="56">
        <f t="shared" si="15"/>
        <v>0</v>
      </c>
      <c r="K131" s="56">
        <f t="shared" si="18"/>
        <v>0</v>
      </c>
      <c r="L131" s="57">
        <f t="shared" si="12"/>
        <v>0</v>
      </c>
      <c r="M131" s="82"/>
      <c r="N131" s="128">
        <f t="shared" si="19"/>
        <v>116</v>
      </c>
      <c r="O131" s="8">
        <f t="shared" si="13"/>
        <v>0</v>
      </c>
      <c r="P131" s="9">
        <f t="shared" si="14"/>
        <v>0</v>
      </c>
      <c r="Q131" s="40"/>
      <c r="S131" s="65"/>
      <c r="T131" s="65"/>
      <c r="U131" s="3"/>
    </row>
    <row r="132" spans="1:21" s="64" customFormat="1" hidden="1" outlineLevel="1">
      <c r="A132" s="3"/>
      <c r="B132" s="3"/>
      <c r="C132" s="3"/>
      <c r="D132" s="1"/>
      <c r="E132" s="1"/>
      <c r="F132" s="82"/>
      <c r="G132" s="128">
        <f t="shared" si="16"/>
        <v>117</v>
      </c>
      <c r="H132" s="55">
        <f t="shared" si="20"/>
        <v>0</v>
      </c>
      <c r="I132" s="53">
        <f t="shared" si="17"/>
        <v>0</v>
      </c>
      <c r="J132" s="56">
        <f t="shared" si="15"/>
        <v>0</v>
      </c>
      <c r="K132" s="56">
        <f t="shared" si="18"/>
        <v>0</v>
      </c>
      <c r="L132" s="57">
        <f t="shared" si="12"/>
        <v>0</v>
      </c>
      <c r="M132" s="82"/>
      <c r="N132" s="128">
        <f t="shared" si="19"/>
        <v>117</v>
      </c>
      <c r="O132" s="8">
        <f t="shared" si="13"/>
        <v>0</v>
      </c>
      <c r="P132" s="9">
        <f t="shared" si="14"/>
        <v>0</v>
      </c>
      <c r="Q132" s="40"/>
      <c r="S132" s="65"/>
      <c r="T132" s="65"/>
      <c r="U132" s="3"/>
    </row>
    <row r="133" spans="1:21" s="64" customFormat="1" hidden="1" outlineLevel="1">
      <c r="A133" s="3"/>
      <c r="B133" s="3"/>
      <c r="C133" s="3"/>
      <c r="D133" s="1"/>
      <c r="E133" s="1"/>
      <c r="F133" s="82"/>
      <c r="G133" s="128">
        <f t="shared" si="16"/>
        <v>118</v>
      </c>
      <c r="H133" s="55">
        <f t="shared" si="20"/>
        <v>0</v>
      </c>
      <c r="I133" s="53">
        <f t="shared" si="17"/>
        <v>0</v>
      </c>
      <c r="J133" s="56">
        <f t="shared" si="15"/>
        <v>0</v>
      </c>
      <c r="K133" s="56">
        <f t="shared" si="18"/>
        <v>0</v>
      </c>
      <c r="L133" s="57">
        <f t="shared" si="12"/>
        <v>0</v>
      </c>
      <c r="M133" s="82"/>
      <c r="N133" s="128">
        <f t="shared" si="19"/>
        <v>118</v>
      </c>
      <c r="O133" s="8">
        <f t="shared" si="13"/>
        <v>0</v>
      </c>
      <c r="P133" s="9">
        <f t="shared" si="14"/>
        <v>0</v>
      </c>
      <c r="Q133" s="40"/>
      <c r="S133" s="65"/>
      <c r="T133" s="65"/>
      <c r="U133" s="3"/>
    </row>
    <row r="134" spans="1:21" s="64" customFormat="1" hidden="1" outlineLevel="1">
      <c r="A134" s="3"/>
      <c r="B134" s="3"/>
      <c r="C134" s="3"/>
      <c r="D134" s="1"/>
      <c r="E134" s="1"/>
      <c r="F134" s="82"/>
      <c r="G134" s="128">
        <f t="shared" si="16"/>
        <v>119</v>
      </c>
      <c r="H134" s="55">
        <f t="shared" si="20"/>
        <v>0</v>
      </c>
      <c r="I134" s="53">
        <f t="shared" si="17"/>
        <v>0</v>
      </c>
      <c r="J134" s="56">
        <f t="shared" si="15"/>
        <v>0</v>
      </c>
      <c r="K134" s="56">
        <f t="shared" si="18"/>
        <v>0</v>
      </c>
      <c r="L134" s="57">
        <f t="shared" si="12"/>
        <v>0</v>
      </c>
      <c r="M134" s="82"/>
      <c r="N134" s="128">
        <f t="shared" si="19"/>
        <v>119</v>
      </c>
      <c r="O134" s="8">
        <f t="shared" si="13"/>
        <v>0</v>
      </c>
      <c r="P134" s="9">
        <f t="shared" si="14"/>
        <v>0</v>
      </c>
      <c r="Q134" s="40"/>
      <c r="S134" s="65"/>
      <c r="T134" s="65"/>
      <c r="U134" s="3"/>
    </row>
    <row r="135" spans="1:21" s="64" customFormat="1" hidden="1" outlineLevel="1">
      <c r="A135" s="3"/>
      <c r="B135" s="3"/>
      <c r="C135" s="3"/>
      <c r="D135" s="1"/>
      <c r="E135" s="1"/>
      <c r="F135" s="82"/>
      <c r="G135" s="128">
        <f t="shared" si="16"/>
        <v>120</v>
      </c>
      <c r="H135" s="55">
        <f t="shared" si="20"/>
        <v>0</v>
      </c>
      <c r="I135" s="53">
        <f t="shared" si="17"/>
        <v>0</v>
      </c>
      <c r="J135" s="56">
        <f t="shared" si="15"/>
        <v>0</v>
      </c>
      <c r="K135" s="56">
        <f t="shared" si="18"/>
        <v>0</v>
      </c>
      <c r="L135" s="57">
        <f t="shared" si="12"/>
        <v>0</v>
      </c>
      <c r="M135" s="82"/>
      <c r="N135" s="128">
        <f t="shared" si="19"/>
        <v>120</v>
      </c>
      <c r="O135" s="8">
        <f t="shared" si="13"/>
        <v>0</v>
      </c>
      <c r="P135" s="9">
        <f t="shared" si="14"/>
        <v>0</v>
      </c>
      <c r="Q135" s="40"/>
      <c r="S135" s="65"/>
      <c r="T135" s="65"/>
      <c r="U135" s="3"/>
    </row>
    <row r="136" spans="1:21" s="64" customFormat="1" hidden="1" outlineLevel="1">
      <c r="A136" s="3"/>
      <c r="B136" s="3"/>
      <c r="C136" s="3"/>
      <c r="D136" s="1"/>
      <c r="E136" s="1"/>
      <c r="F136" s="82"/>
      <c r="G136" s="128">
        <f t="shared" si="16"/>
        <v>121</v>
      </c>
      <c r="H136" s="55">
        <f t="shared" si="20"/>
        <v>0</v>
      </c>
      <c r="I136" s="53">
        <f t="shared" si="17"/>
        <v>0</v>
      </c>
      <c r="J136" s="56">
        <f t="shared" si="15"/>
        <v>0</v>
      </c>
      <c r="K136" s="56">
        <f t="shared" si="18"/>
        <v>0</v>
      </c>
      <c r="L136" s="57">
        <f t="shared" si="12"/>
        <v>0</v>
      </c>
      <c r="M136" s="82"/>
      <c r="N136" s="128">
        <f t="shared" si="19"/>
        <v>121</v>
      </c>
      <c r="O136" s="8">
        <f t="shared" si="13"/>
        <v>0</v>
      </c>
      <c r="P136" s="9">
        <f t="shared" si="14"/>
        <v>0</v>
      </c>
      <c r="Q136" s="40"/>
      <c r="S136" s="65"/>
      <c r="T136" s="65"/>
      <c r="U136" s="3"/>
    </row>
    <row r="137" spans="1:21" s="64" customFormat="1" hidden="1" outlineLevel="1">
      <c r="A137" s="3"/>
      <c r="B137" s="3"/>
      <c r="C137" s="3"/>
      <c r="D137" s="1"/>
      <c r="E137" s="1"/>
      <c r="F137" s="82"/>
      <c r="G137" s="128">
        <f t="shared" si="16"/>
        <v>122</v>
      </c>
      <c r="H137" s="55">
        <f t="shared" si="20"/>
        <v>0</v>
      </c>
      <c r="I137" s="53">
        <f t="shared" si="17"/>
        <v>0</v>
      </c>
      <c r="J137" s="56">
        <f t="shared" si="15"/>
        <v>0</v>
      </c>
      <c r="K137" s="56">
        <f t="shared" si="18"/>
        <v>0</v>
      </c>
      <c r="L137" s="57">
        <f t="shared" si="12"/>
        <v>0</v>
      </c>
      <c r="M137" s="82"/>
      <c r="N137" s="128">
        <f t="shared" si="19"/>
        <v>122</v>
      </c>
      <c r="O137" s="8">
        <f t="shared" si="13"/>
        <v>0</v>
      </c>
      <c r="P137" s="9">
        <f t="shared" si="14"/>
        <v>0</v>
      </c>
      <c r="Q137" s="40"/>
      <c r="S137" s="65"/>
      <c r="T137" s="65"/>
      <c r="U137" s="3"/>
    </row>
    <row r="138" spans="1:21" s="64" customFormat="1" hidden="1" outlineLevel="1">
      <c r="A138" s="3"/>
      <c r="B138" s="3"/>
      <c r="C138" s="3"/>
      <c r="D138" s="1"/>
      <c r="E138" s="1"/>
      <c r="F138" s="82"/>
      <c r="G138" s="128">
        <f t="shared" si="16"/>
        <v>123</v>
      </c>
      <c r="H138" s="55">
        <f t="shared" si="20"/>
        <v>0</v>
      </c>
      <c r="I138" s="53">
        <f t="shared" si="17"/>
        <v>0</v>
      </c>
      <c r="J138" s="56">
        <f t="shared" si="15"/>
        <v>0</v>
      </c>
      <c r="K138" s="56">
        <f t="shared" si="18"/>
        <v>0</v>
      </c>
      <c r="L138" s="57">
        <f t="shared" si="12"/>
        <v>0</v>
      </c>
      <c r="M138" s="82"/>
      <c r="N138" s="128">
        <f t="shared" si="19"/>
        <v>123</v>
      </c>
      <c r="O138" s="8">
        <f t="shared" si="13"/>
        <v>0</v>
      </c>
      <c r="P138" s="9">
        <f t="shared" si="14"/>
        <v>0</v>
      </c>
      <c r="Q138" s="40"/>
      <c r="S138" s="65"/>
      <c r="T138" s="65"/>
      <c r="U138" s="3"/>
    </row>
    <row r="139" spans="1:21" s="64" customFormat="1" hidden="1" outlineLevel="1">
      <c r="A139" s="3"/>
      <c r="B139" s="3"/>
      <c r="C139" s="3"/>
      <c r="D139" s="1"/>
      <c r="E139" s="1"/>
      <c r="F139" s="82"/>
      <c r="G139" s="128">
        <f t="shared" si="16"/>
        <v>124</v>
      </c>
      <c r="H139" s="55">
        <f t="shared" si="20"/>
        <v>0</v>
      </c>
      <c r="I139" s="53">
        <f t="shared" si="17"/>
        <v>0</v>
      </c>
      <c r="J139" s="56">
        <f t="shared" si="15"/>
        <v>0</v>
      </c>
      <c r="K139" s="56">
        <f t="shared" si="18"/>
        <v>0</v>
      </c>
      <c r="L139" s="57">
        <f t="shared" si="12"/>
        <v>0</v>
      </c>
      <c r="M139" s="82"/>
      <c r="N139" s="128">
        <f t="shared" si="19"/>
        <v>124</v>
      </c>
      <c r="O139" s="8">
        <f t="shared" si="13"/>
        <v>0</v>
      </c>
      <c r="P139" s="9">
        <f t="shared" si="14"/>
        <v>0</v>
      </c>
      <c r="Q139" s="40"/>
      <c r="S139" s="65"/>
      <c r="T139" s="65"/>
      <c r="U139" s="3"/>
    </row>
    <row r="140" spans="1:21" s="64" customFormat="1" hidden="1" outlineLevel="1">
      <c r="A140" s="3"/>
      <c r="B140" s="3"/>
      <c r="C140" s="3"/>
      <c r="D140" s="1"/>
      <c r="E140" s="1"/>
      <c r="F140" s="82"/>
      <c r="G140" s="128">
        <f t="shared" si="16"/>
        <v>125</v>
      </c>
      <c r="H140" s="55">
        <f t="shared" si="20"/>
        <v>0</v>
      </c>
      <c r="I140" s="53">
        <f t="shared" si="17"/>
        <v>0</v>
      </c>
      <c r="J140" s="56">
        <f t="shared" si="15"/>
        <v>0</v>
      </c>
      <c r="K140" s="56">
        <f t="shared" si="18"/>
        <v>0</v>
      </c>
      <c r="L140" s="57">
        <f t="shared" ref="L140:L195" si="21">H140-J140</f>
        <v>0</v>
      </c>
      <c r="M140" s="82"/>
      <c r="N140" s="128">
        <f t="shared" si="19"/>
        <v>125</v>
      </c>
      <c r="O140" s="8">
        <f t="shared" ref="O140:O195" si="22">IF(N140&lt;=$C$17,$C$38,0)</f>
        <v>0</v>
      </c>
      <c r="P140" s="9">
        <f t="shared" ref="P140:P195" si="23">ROUND(O140/(1+$P$11/12)^N140,0)</f>
        <v>0</v>
      </c>
      <c r="Q140" s="40"/>
      <c r="S140" s="65"/>
      <c r="T140" s="65"/>
      <c r="U140" s="3"/>
    </row>
    <row r="141" spans="1:21" s="64" customFormat="1" hidden="1" outlineLevel="1">
      <c r="A141" s="3"/>
      <c r="B141" s="3"/>
      <c r="C141" s="3"/>
      <c r="D141" s="1"/>
      <c r="E141" s="1"/>
      <c r="F141" s="82"/>
      <c r="G141" s="128">
        <f t="shared" si="16"/>
        <v>126</v>
      </c>
      <c r="H141" s="55">
        <f t="shared" si="20"/>
        <v>0</v>
      </c>
      <c r="I141" s="53">
        <f t="shared" si="17"/>
        <v>0</v>
      </c>
      <c r="J141" s="56">
        <f t="shared" ref="J141:J195" si="24">I141-K141</f>
        <v>0</v>
      </c>
      <c r="K141" s="56">
        <f t="shared" si="18"/>
        <v>0</v>
      </c>
      <c r="L141" s="57">
        <f t="shared" si="21"/>
        <v>0</v>
      </c>
      <c r="M141" s="82"/>
      <c r="N141" s="128">
        <f t="shared" si="19"/>
        <v>126</v>
      </c>
      <c r="O141" s="8">
        <f t="shared" si="22"/>
        <v>0</v>
      </c>
      <c r="P141" s="9">
        <f t="shared" si="23"/>
        <v>0</v>
      </c>
      <c r="Q141" s="40"/>
      <c r="S141" s="65"/>
      <c r="T141" s="65"/>
      <c r="U141" s="3"/>
    </row>
    <row r="142" spans="1:21" s="64" customFormat="1" hidden="1" outlineLevel="1">
      <c r="A142" s="3"/>
      <c r="B142" s="3"/>
      <c r="C142" s="3"/>
      <c r="D142" s="1"/>
      <c r="E142" s="1"/>
      <c r="F142" s="82"/>
      <c r="G142" s="128">
        <f t="shared" si="16"/>
        <v>127</v>
      </c>
      <c r="H142" s="55">
        <f t="shared" si="20"/>
        <v>0</v>
      </c>
      <c r="I142" s="53">
        <f t="shared" si="17"/>
        <v>0</v>
      </c>
      <c r="J142" s="56">
        <f t="shared" si="24"/>
        <v>0</v>
      </c>
      <c r="K142" s="56">
        <f t="shared" si="18"/>
        <v>0</v>
      </c>
      <c r="L142" s="57">
        <f t="shared" si="21"/>
        <v>0</v>
      </c>
      <c r="M142" s="82"/>
      <c r="N142" s="128">
        <f t="shared" si="19"/>
        <v>127</v>
      </c>
      <c r="O142" s="8">
        <f t="shared" si="22"/>
        <v>0</v>
      </c>
      <c r="P142" s="9">
        <f t="shared" si="23"/>
        <v>0</v>
      </c>
      <c r="Q142" s="40"/>
      <c r="S142" s="65"/>
      <c r="T142" s="65"/>
      <c r="U142" s="3"/>
    </row>
    <row r="143" spans="1:21" s="64" customFormat="1" hidden="1" outlineLevel="1">
      <c r="A143" s="3"/>
      <c r="B143" s="3"/>
      <c r="C143" s="3"/>
      <c r="D143" s="1"/>
      <c r="E143" s="1"/>
      <c r="F143" s="82"/>
      <c r="G143" s="128">
        <f t="shared" si="16"/>
        <v>128</v>
      </c>
      <c r="H143" s="55">
        <f t="shared" si="20"/>
        <v>0</v>
      </c>
      <c r="I143" s="53">
        <f t="shared" si="17"/>
        <v>0</v>
      </c>
      <c r="J143" s="56">
        <f t="shared" si="24"/>
        <v>0</v>
      </c>
      <c r="K143" s="56">
        <f t="shared" si="18"/>
        <v>0</v>
      </c>
      <c r="L143" s="57">
        <f t="shared" si="21"/>
        <v>0</v>
      </c>
      <c r="M143" s="82"/>
      <c r="N143" s="128">
        <f t="shared" si="19"/>
        <v>128</v>
      </c>
      <c r="O143" s="8">
        <f t="shared" si="22"/>
        <v>0</v>
      </c>
      <c r="P143" s="9">
        <f t="shared" si="23"/>
        <v>0</v>
      </c>
      <c r="Q143" s="40"/>
      <c r="S143" s="65"/>
      <c r="T143" s="65"/>
      <c r="U143" s="3"/>
    </row>
    <row r="144" spans="1:21" s="64" customFormat="1" hidden="1" outlineLevel="1">
      <c r="A144" s="3"/>
      <c r="B144" s="3"/>
      <c r="C144" s="3"/>
      <c r="D144" s="1"/>
      <c r="E144" s="1"/>
      <c r="F144" s="82"/>
      <c r="G144" s="128">
        <f t="shared" si="16"/>
        <v>129</v>
      </c>
      <c r="H144" s="55">
        <f t="shared" si="20"/>
        <v>0</v>
      </c>
      <c r="I144" s="53">
        <f t="shared" si="17"/>
        <v>0</v>
      </c>
      <c r="J144" s="56">
        <f t="shared" si="24"/>
        <v>0</v>
      </c>
      <c r="K144" s="56">
        <f t="shared" si="18"/>
        <v>0</v>
      </c>
      <c r="L144" s="57">
        <f t="shared" si="21"/>
        <v>0</v>
      </c>
      <c r="M144" s="82"/>
      <c r="N144" s="128">
        <f t="shared" si="19"/>
        <v>129</v>
      </c>
      <c r="O144" s="8">
        <f t="shared" si="22"/>
        <v>0</v>
      </c>
      <c r="P144" s="9">
        <f t="shared" si="23"/>
        <v>0</v>
      </c>
      <c r="Q144" s="40"/>
      <c r="S144" s="65"/>
      <c r="T144" s="65"/>
      <c r="U144" s="3"/>
    </row>
    <row r="145" spans="1:21" s="64" customFormat="1" hidden="1" outlineLevel="1">
      <c r="A145" s="3"/>
      <c r="B145" s="3"/>
      <c r="C145" s="3"/>
      <c r="D145" s="1"/>
      <c r="E145" s="1"/>
      <c r="F145" s="82"/>
      <c r="G145" s="128">
        <f t="shared" ref="G145:G195" si="25">G144+1</f>
        <v>130</v>
      </c>
      <c r="H145" s="55">
        <f t="shared" si="20"/>
        <v>0</v>
      </c>
      <c r="I145" s="53">
        <f t="shared" ref="I145:I195" si="26">IF(G145&lt;=$C$17,$C$38,0)</f>
        <v>0</v>
      </c>
      <c r="J145" s="56">
        <f t="shared" si="24"/>
        <v>0</v>
      </c>
      <c r="K145" s="56">
        <f t="shared" ref="K145:K195" si="27">IF(G145&lt;=$C$17,ROUND(H145*$L$14/12,0),0)</f>
        <v>0</v>
      </c>
      <c r="L145" s="57">
        <f t="shared" si="21"/>
        <v>0</v>
      </c>
      <c r="M145" s="82"/>
      <c r="N145" s="128">
        <f t="shared" ref="N145:N195" si="28">N144+1</f>
        <v>130</v>
      </c>
      <c r="O145" s="8">
        <f t="shared" si="22"/>
        <v>0</v>
      </c>
      <c r="P145" s="9">
        <f t="shared" si="23"/>
        <v>0</v>
      </c>
      <c r="Q145" s="40"/>
      <c r="S145" s="65"/>
      <c r="T145" s="65"/>
      <c r="U145" s="3"/>
    </row>
    <row r="146" spans="1:21" s="64" customFormat="1" hidden="1" outlineLevel="1">
      <c r="A146" s="3"/>
      <c r="B146" s="3"/>
      <c r="C146" s="3"/>
      <c r="D146" s="1"/>
      <c r="E146" s="1"/>
      <c r="F146" s="82"/>
      <c r="G146" s="128">
        <f t="shared" si="25"/>
        <v>131</v>
      </c>
      <c r="H146" s="55">
        <f t="shared" ref="H146:H195" si="29">L145</f>
        <v>0</v>
      </c>
      <c r="I146" s="53">
        <f t="shared" si="26"/>
        <v>0</v>
      </c>
      <c r="J146" s="56">
        <f t="shared" si="24"/>
        <v>0</v>
      </c>
      <c r="K146" s="56">
        <f t="shared" si="27"/>
        <v>0</v>
      </c>
      <c r="L146" s="57">
        <f t="shared" si="21"/>
        <v>0</v>
      </c>
      <c r="M146" s="82"/>
      <c r="N146" s="128">
        <f t="shared" si="28"/>
        <v>131</v>
      </c>
      <c r="O146" s="8">
        <f t="shared" si="22"/>
        <v>0</v>
      </c>
      <c r="P146" s="9">
        <f t="shared" si="23"/>
        <v>0</v>
      </c>
      <c r="Q146" s="40"/>
      <c r="S146" s="65"/>
      <c r="T146" s="65"/>
      <c r="U146" s="3"/>
    </row>
    <row r="147" spans="1:21" s="64" customFormat="1" hidden="1" outlineLevel="1">
      <c r="A147" s="3"/>
      <c r="B147" s="3"/>
      <c r="C147" s="3"/>
      <c r="D147" s="1"/>
      <c r="E147" s="1"/>
      <c r="F147" s="82"/>
      <c r="G147" s="128">
        <f t="shared" si="25"/>
        <v>132</v>
      </c>
      <c r="H147" s="55">
        <f t="shared" si="29"/>
        <v>0</v>
      </c>
      <c r="I147" s="53">
        <f t="shared" si="26"/>
        <v>0</v>
      </c>
      <c r="J147" s="56">
        <f t="shared" si="24"/>
        <v>0</v>
      </c>
      <c r="K147" s="56">
        <f t="shared" si="27"/>
        <v>0</v>
      </c>
      <c r="L147" s="57">
        <f t="shared" si="21"/>
        <v>0</v>
      </c>
      <c r="M147" s="82"/>
      <c r="N147" s="128">
        <f t="shared" si="28"/>
        <v>132</v>
      </c>
      <c r="O147" s="8">
        <f t="shared" si="22"/>
        <v>0</v>
      </c>
      <c r="P147" s="9">
        <f t="shared" si="23"/>
        <v>0</v>
      </c>
      <c r="Q147" s="40"/>
      <c r="S147" s="65"/>
      <c r="T147" s="65"/>
      <c r="U147" s="3"/>
    </row>
    <row r="148" spans="1:21" s="64" customFormat="1" hidden="1" outlineLevel="1">
      <c r="A148" s="3"/>
      <c r="B148" s="3"/>
      <c r="C148" s="3"/>
      <c r="D148" s="1"/>
      <c r="E148" s="1"/>
      <c r="F148" s="82"/>
      <c r="G148" s="128">
        <f t="shared" si="25"/>
        <v>133</v>
      </c>
      <c r="H148" s="55">
        <f t="shared" si="29"/>
        <v>0</v>
      </c>
      <c r="I148" s="53">
        <f t="shared" si="26"/>
        <v>0</v>
      </c>
      <c r="J148" s="56">
        <f t="shared" si="24"/>
        <v>0</v>
      </c>
      <c r="K148" s="56">
        <f t="shared" si="27"/>
        <v>0</v>
      </c>
      <c r="L148" s="57">
        <f t="shared" si="21"/>
        <v>0</v>
      </c>
      <c r="M148" s="82"/>
      <c r="N148" s="128">
        <f t="shared" si="28"/>
        <v>133</v>
      </c>
      <c r="O148" s="8">
        <f t="shared" si="22"/>
        <v>0</v>
      </c>
      <c r="P148" s="9">
        <f t="shared" si="23"/>
        <v>0</v>
      </c>
      <c r="Q148" s="40"/>
      <c r="S148" s="65"/>
      <c r="T148" s="65"/>
      <c r="U148" s="3"/>
    </row>
    <row r="149" spans="1:21" s="64" customFormat="1" hidden="1" outlineLevel="1">
      <c r="A149" s="3"/>
      <c r="B149" s="3"/>
      <c r="C149" s="3"/>
      <c r="D149" s="1"/>
      <c r="E149" s="1"/>
      <c r="F149" s="82"/>
      <c r="G149" s="128">
        <f t="shared" si="25"/>
        <v>134</v>
      </c>
      <c r="H149" s="55">
        <f t="shared" si="29"/>
        <v>0</v>
      </c>
      <c r="I149" s="53">
        <f t="shared" si="26"/>
        <v>0</v>
      </c>
      <c r="J149" s="56">
        <f t="shared" si="24"/>
        <v>0</v>
      </c>
      <c r="K149" s="56">
        <f t="shared" si="27"/>
        <v>0</v>
      </c>
      <c r="L149" s="57">
        <f t="shared" si="21"/>
        <v>0</v>
      </c>
      <c r="M149" s="82"/>
      <c r="N149" s="128">
        <f t="shared" si="28"/>
        <v>134</v>
      </c>
      <c r="O149" s="8">
        <f t="shared" si="22"/>
        <v>0</v>
      </c>
      <c r="P149" s="9">
        <f t="shared" si="23"/>
        <v>0</v>
      </c>
      <c r="Q149" s="40"/>
      <c r="S149" s="65"/>
      <c r="T149" s="65"/>
      <c r="U149" s="3"/>
    </row>
    <row r="150" spans="1:21" s="64" customFormat="1" hidden="1" outlineLevel="1">
      <c r="A150" s="3"/>
      <c r="B150" s="3"/>
      <c r="C150" s="3"/>
      <c r="D150" s="1"/>
      <c r="E150" s="1"/>
      <c r="F150" s="82"/>
      <c r="G150" s="128">
        <f t="shared" si="25"/>
        <v>135</v>
      </c>
      <c r="H150" s="55">
        <f t="shared" si="29"/>
        <v>0</v>
      </c>
      <c r="I150" s="53">
        <f t="shared" si="26"/>
        <v>0</v>
      </c>
      <c r="J150" s="56">
        <f t="shared" si="24"/>
        <v>0</v>
      </c>
      <c r="K150" s="56">
        <f t="shared" si="27"/>
        <v>0</v>
      </c>
      <c r="L150" s="57">
        <f t="shared" si="21"/>
        <v>0</v>
      </c>
      <c r="M150" s="82"/>
      <c r="N150" s="128">
        <f t="shared" si="28"/>
        <v>135</v>
      </c>
      <c r="O150" s="8">
        <f t="shared" si="22"/>
        <v>0</v>
      </c>
      <c r="P150" s="9">
        <f t="shared" si="23"/>
        <v>0</v>
      </c>
      <c r="Q150" s="40"/>
      <c r="S150" s="65"/>
      <c r="T150" s="65"/>
      <c r="U150" s="3"/>
    </row>
    <row r="151" spans="1:21" s="64" customFormat="1" hidden="1" outlineLevel="1">
      <c r="A151" s="3"/>
      <c r="B151" s="3"/>
      <c r="C151" s="3"/>
      <c r="D151" s="1"/>
      <c r="E151" s="1"/>
      <c r="F151" s="82"/>
      <c r="G151" s="128">
        <f t="shared" si="25"/>
        <v>136</v>
      </c>
      <c r="H151" s="55">
        <f t="shared" si="29"/>
        <v>0</v>
      </c>
      <c r="I151" s="53">
        <f t="shared" si="26"/>
        <v>0</v>
      </c>
      <c r="J151" s="56">
        <f t="shared" si="24"/>
        <v>0</v>
      </c>
      <c r="K151" s="56">
        <f t="shared" si="27"/>
        <v>0</v>
      </c>
      <c r="L151" s="57">
        <f t="shared" si="21"/>
        <v>0</v>
      </c>
      <c r="M151" s="82"/>
      <c r="N151" s="128">
        <f t="shared" si="28"/>
        <v>136</v>
      </c>
      <c r="O151" s="8">
        <f t="shared" si="22"/>
        <v>0</v>
      </c>
      <c r="P151" s="9">
        <f t="shared" si="23"/>
        <v>0</v>
      </c>
      <c r="Q151" s="40"/>
      <c r="S151" s="65"/>
      <c r="T151" s="65"/>
      <c r="U151" s="3"/>
    </row>
    <row r="152" spans="1:21" s="64" customFormat="1" hidden="1" outlineLevel="1">
      <c r="A152" s="3"/>
      <c r="B152" s="3"/>
      <c r="C152" s="3"/>
      <c r="D152" s="1"/>
      <c r="E152" s="1"/>
      <c r="F152" s="82"/>
      <c r="G152" s="128">
        <f t="shared" si="25"/>
        <v>137</v>
      </c>
      <c r="H152" s="55">
        <f t="shared" si="29"/>
        <v>0</v>
      </c>
      <c r="I152" s="53">
        <f t="shared" si="26"/>
        <v>0</v>
      </c>
      <c r="J152" s="56">
        <f t="shared" si="24"/>
        <v>0</v>
      </c>
      <c r="K152" s="56">
        <f t="shared" si="27"/>
        <v>0</v>
      </c>
      <c r="L152" s="57">
        <f t="shared" si="21"/>
        <v>0</v>
      </c>
      <c r="M152" s="82"/>
      <c r="N152" s="128">
        <f t="shared" si="28"/>
        <v>137</v>
      </c>
      <c r="O152" s="8">
        <f t="shared" si="22"/>
        <v>0</v>
      </c>
      <c r="P152" s="9">
        <f t="shared" si="23"/>
        <v>0</v>
      </c>
      <c r="Q152" s="40"/>
      <c r="S152" s="65"/>
      <c r="T152" s="65"/>
      <c r="U152" s="3"/>
    </row>
    <row r="153" spans="1:21" s="64" customFormat="1" hidden="1" outlineLevel="1">
      <c r="A153" s="3"/>
      <c r="B153" s="3"/>
      <c r="C153" s="3"/>
      <c r="D153" s="1"/>
      <c r="E153" s="1"/>
      <c r="F153" s="82"/>
      <c r="G153" s="128">
        <f t="shared" si="25"/>
        <v>138</v>
      </c>
      <c r="H153" s="55">
        <f t="shared" si="29"/>
        <v>0</v>
      </c>
      <c r="I153" s="53">
        <f t="shared" si="26"/>
        <v>0</v>
      </c>
      <c r="J153" s="56">
        <f t="shared" si="24"/>
        <v>0</v>
      </c>
      <c r="K153" s="56">
        <f t="shared" si="27"/>
        <v>0</v>
      </c>
      <c r="L153" s="57">
        <f t="shared" si="21"/>
        <v>0</v>
      </c>
      <c r="M153" s="82"/>
      <c r="N153" s="128">
        <f t="shared" si="28"/>
        <v>138</v>
      </c>
      <c r="O153" s="8">
        <f t="shared" si="22"/>
        <v>0</v>
      </c>
      <c r="P153" s="9">
        <f t="shared" si="23"/>
        <v>0</v>
      </c>
      <c r="Q153" s="40"/>
      <c r="S153" s="65"/>
      <c r="T153" s="65"/>
      <c r="U153" s="3"/>
    </row>
    <row r="154" spans="1:21" s="64" customFormat="1" hidden="1" outlineLevel="1">
      <c r="A154" s="3"/>
      <c r="B154" s="3"/>
      <c r="C154" s="3"/>
      <c r="D154" s="1"/>
      <c r="E154" s="1"/>
      <c r="F154" s="82"/>
      <c r="G154" s="128">
        <f t="shared" si="25"/>
        <v>139</v>
      </c>
      <c r="H154" s="55">
        <f t="shared" si="29"/>
        <v>0</v>
      </c>
      <c r="I154" s="53">
        <f t="shared" si="26"/>
        <v>0</v>
      </c>
      <c r="J154" s="56">
        <f t="shared" si="24"/>
        <v>0</v>
      </c>
      <c r="K154" s="56">
        <f t="shared" si="27"/>
        <v>0</v>
      </c>
      <c r="L154" s="57">
        <f t="shared" si="21"/>
        <v>0</v>
      </c>
      <c r="M154" s="82"/>
      <c r="N154" s="128">
        <f t="shared" si="28"/>
        <v>139</v>
      </c>
      <c r="O154" s="8">
        <f t="shared" si="22"/>
        <v>0</v>
      </c>
      <c r="P154" s="9">
        <f t="shared" si="23"/>
        <v>0</v>
      </c>
      <c r="Q154" s="40"/>
      <c r="S154" s="65"/>
      <c r="T154" s="65"/>
      <c r="U154" s="3"/>
    </row>
    <row r="155" spans="1:21" s="64" customFormat="1" hidden="1" outlineLevel="1">
      <c r="A155" s="3"/>
      <c r="B155" s="3"/>
      <c r="C155" s="3"/>
      <c r="D155" s="1"/>
      <c r="E155" s="1"/>
      <c r="F155" s="82"/>
      <c r="G155" s="128">
        <f t="shared" si="25"/>
        <v>140</v>
      </c>
      <c r="H155" s="55">
        <f t="shared" si="29"/>
        <v>0</v>
      </c>
      <c r="I155" s="53">
        <f t="shared" si="26"/>
        <v>0</v>
      </c>
      <c r="J155" s="56">
        <f t="shared" si="24"/>
        <v>0</v>
      </c>
      <c r="K155" s="56">
        <f t="shared" si="27"/>
        <v>0</v>
      </c>
      <c r="L155" s="57">
        <f t="shared" si="21"/>
        <v>0</v>
      </c>
      <c r="M155" s="82"/>
      <c r="N155" s="128">
        <f t="shared" si="28"/>
        <v>140</v>
      </c>
      <c r="O155" s="8">
        <f t="shared" si="22"/>
        <v>0</v>
      </c>
      <c r="P155" s="9">
        <f t="shared" si="23"/>
        <v>0</v>
      </c>
      <c r="Q155" s="40"/>
      <c r="S155" s="65"/>
      <c r="T155" s="65"/>
      <c r="U155" s="3"/>
    </row>
    <row r="156" spans="1:21" s="64" customFormat="1" hidden="1" outlineLevel="1">
      <c r="A156" s="3"/>
      <c r="B156" s="3"/>
      <c r="C156" s="3"/>
      <c r="D156" s="1"/>
      <c r="E156" s="1"/>
      <c r="F156" s="82"/>
      <c r="G156" s="128">
        <f t="shared" si="25"/>
        <v>141</v>
      </c>
      <c r="H156" s="55">
        <f t="shared" si="29"/>
        <v>0</v>
      </c>
      <c r="I156" s="53">
        <f t="shared" si="26"/>
        <v>0</v>
      </c>
      <c r="J156" s="56">
        <f t="shared" si="24"/>
        <v>0</v>
      </c>
      <c r="K156" s="56">
        <f t="shared" si="27"/>
        <v>0</v>
      </c>
      <c r="L156" s="57">
        <f t="shared" si="21"/>
        <v>0</v>
      </c>
      <c r="M156" s="82"/>
      <c r="N156" s="128">
        <f t="shared" si="28"/>
        <v>141</v>
      </c>
      <c r="O156" s="8">
        <f t="shared" si="22"/>
        <v>0</v>
      </c>
      <c r="P156" s="9">
        <f t="shared" si="23"/>
        <v>0</v>
      </c>
      <c r="Q156" s="40"/>
      <c r="S156" s="65"/>
      <c r="T156" s="65"/>
      <c r="U156" s="3"/>
    </row>
    <row r="157" spans="1:21" s="64" customFormat="1" hidden="1" outlineLevel="1">
      <c r="A157" s="3"/>
      <c r="B157" s="3"/>
      <c r="C157" s="3"/>
      <c r="D157" s="1"/>
      <c r="E157" s="1"/>
      <c r="F157" s="82"/>
      <c r="G157" s="128">
        <f t="shared" si="25"/>
        <v>142</v>
      </c>
      <c r="H157" s="55">
        <f t="shared" si="29"/>
        <v>0</v>
      </c>
      <c r="I157" s="53">
        <f t="shared" si="26"/>
        <v>0</v>
      </c>
      <c r="J157" s="56">
        <f t="shared" si="24"/>
        <v>0</v>
      </c>
      <c r="K157" s="56">
        <f t="shared" si="27"/>
        <v>0</v>
      </c>
      <c r="L157" s="57">
        <f t="shared" si="21"/>
        <v>0</v>
      </c>
      <c r="M157" s="82"/>
      <c r="N157" s="128">
        <f t="shared" si="28"/>
        <v>142</v>
      </c>
      <c r="O157" s="8">
        <f t="shared" si="22"/>
        <v>0</v>
      </c>
      <c r="P157" s="9">
        <f t="shared" si="23"/>
        <v>0</v>
      </c>
      <c r="Q157" s="40"/>
      <c r="S157" s="65"/>
      <c r="T157" s="65"/>
      <c r="U157" s="3"/>
    </row>
    <row r="158" spans="1:21" s="64" customFormat="1" hidden="1" outlineLevel="1">
      <c r="A158" s="3"/>
      <c r="B158" s="3"/>
      <c r="C158" s="3"/>
      <c r="D158" s="1"/>
      <c r="E158" s="1"/>
      <c r="F158" s="82"/>
      <c r="G158" s="128">
        <f t="shared" si="25"/>
        <v>143</v>
      </c>
      <c r="H158" s="55">
        <f t="shared" si="29"/>
        <v>0</v>
      </c>
      <c r="I158" s="53">
        <f t="shared" si="26"/>
        <v>0</v>
      </c>
      <c r="J158" s="56">
        <f t="shared" si="24"/>
        <v>0</v>
      </c>
      <c r="K158" s="56">
        <f t="shared" si="27"/>
        <v>0</v>
      </c>
      <c r="L158" s="57">
        <f t="shared" si="21"/>
        <v>0</v>
      </c>
      <c r="M158" s="82"/>
      <c r="N158" s="128">
        <f t="shared" si="28"/>
        <v>143</v>
      </c>
      <c r="O158" s="8">
        <f t="shared" si="22"/>
        <v>0</v>
      </c>
      <c r="P158" s="9">
        <f t="shared" si="23"/>
        <v>0</v>
      </c>
      <c r="Q158" s="40"/>
      <c r="S158" s="65"/>
      <c r="T158" s="65"/>
      <c r="U158" s="3"/>
    </row>
    <row r="159" spans="1:21" s="64" customFormat="1" hidden="1" outlineLevel="1">
      <c r="A159" s="3"/>
      <c r="B159" s="3"/>
      <c r="C159" s="3"/>
      <c r="D159" s="1"/>
      <c r="E159" s="1"/>
      <c r="F159" s="82"/>
      <c r="G159" s="128">
        <f t="shared" si="25"/>
        <v>144</v>
      </c>
      <c r="H159" s="55">
        <f t="shared" si="29"/>
        <v>0</v>
      </c>
      <c r="I159" s="53">
        <f t="shared" si="26"/>
        <v>0</v>
      </c>
      <c r="J159" s="56">
        <f t="shared" si="24"/>
        <v>0</v>
      </c>
      <c r="K159" s="56">
        <f t="shared" si="27"/>
        <v>0</v>
      </c>
      <c r="L159" s="57">
        <f t="shared" si="21"/>
        <v>0</v>
      </c>
      <c r="M159" s="82"/>
      <c r="N159" s="128">
        <f t="shared" si="28"/>
        <v>144</v>
      </c>
      <c r="O159" s="8">
        <f t="shared" si="22"/>
        <v>0</v>
      </c>
      <c r="P159" s="9">
        <f t="shared" si="23"/>
        <v>0</v>
      </c>
      <c r="Q159" s="40"/>
      <c r="S159" s="65"/>
      <c r="T159" s="65"/>
      <c r="U159" s="3"/>
    </row>
    <row r="160" spans="1:21" s="64" customFormat="1" hidden="1" outlineLevel="1">
      <c r="A160" s="3"/>
      <c r="B160" s="3"/>
      <c r="C160" s="3"/>
      <c r="D160" s="1"/>
      <c r="E160" s="1"/>
      <c r="F160" s="82"/>
      <c r="G160" s="128">
        <f t="shared" si="25"/>
        <v>145</v>
      </c>
      <c r="H160" s="55">
        <f t="shared" si="29"/>
        <v>0</v>
      </c>
      <c r="I160" s="53">
        <f t="shared" si="26"/>
        <v>0</v>
      </c>
      <c r="J160" s="56">
        <f t="shared" si="24"/>
        <v>0</v>
      </c>
      <c r="K160" s="56">
        <f t="shared" si="27"/>
        <v>0</v>
      </c>
      <c r="L160" s="57">
        <f t="shared" si="21"/>
        <v>0</v>
      </c>
      <c r="M160" s="82"/>
      <c r="N160" s="128">
        <f t="shared" si="28"/>
        <v>145</v>
      </c>
      <c r="O160" s="8">
        <f t="shared" si="22"/>
        <v>0</v>
      </c>
      <c r="P160" s="9">
        <f t="shared" si="23"/>
        <v>0</v>
      </c>
      <c r="Q160" s="40"/>
      <c r="S160" s="65"/>
      <c r="T160" s="65"/>
      <c r="U160" s="3"/>
    </row>
    <row r="161" spans="1:21" s="64" customFormat="1" hidden="1" outlineLevel="1">
      <c r="A161" s="3"/>
      <c r="B161" s="3"/>
      <c r="C161" s="3"/>
      <c r="D161" s="1"/>
      <c r="E161" s="1"/>
      <c r="F161" s="82"/>
      <c r="G161" s="128">
        <f t="shared" si="25"/>
        <v>146</v>
      </c>
      <c r="H161" s="55">
        <f t="shared" si="29"/>
        <v>0</v>
      </c>
      <c r="I161" s="53">
        <f t="shared" si="26"/>
        <v>0</v>
      </c>
      <c r="J161" s="56">
        <f t="shared" si="24"/>
        <v>0</v>
      </c>
      <c r="K161" s="56">
        <f t="shared" si="27"/>
        <v>0</v>
      </c>
      <c r="L161" s="57">
        <f t="shared" si="21"/>
        <v>0</v>
      </c>
      <c r="M161" s="82"/>
      <c r="N161" s="128">
        <f t="shared" si="28"/>
        <v>146</v>
      </c>
      <c r="O161" s="8">
        <f t="shared" si="22"/>
        <v>0</v>
      </c>
      <c r="P161" s="9">
        <f t="shared" si="23"/>
        <v>0</v>
      </c>
      <c r="Q161" s="40"/>
      <c r="S161" s="65"/>
      <c r="T161" s="65"/>
      <c r="U161" s="3"/>
    </row>
    <row r="162" spans="1:21" s="64" customFormat="1" hidden="1" outlineLevel="1">
      <c r="A162" s="3"/>
      <c r="B162" s="3"/>
      <c r="C162" s="3"/>
      <c r="D162" s="1"/>
      <c r="E162" s="1"/>
      <c r="F162" s="82"/>
      <c r="G162" s="128">
        <f t="shared" si="25"/>
        <v>147</v>
      </c>
      <c r="H162" s="55">
        <f t="shared" si="29"/>
        <v>0</v>
      </c>
      <c r="I162" s="53">
        <f t="shared" si="26"/>
        <v>0</v>
      </c>
      <c r="J162" s="56">
        <f t="shared" si="24"/>
        <v>0</v>
      </c>
      <c r="K162" s="56">
        <f t="shared" si="27"/>
        <v>0</v>
      </c>
      <c r="L162" s="57">
        <f t="shared" si="21"/>
        <v>0</v>
      </c>
      <c r="M162" s="82"/>
      <c r="N162" s="128">
        <f t="shared" si="28"/>
        <v>147</v>
      </c>
      <c r="O162" s="8">
        <f t="shared" si="22"/>
        <v>0</v>
      </c>
      <c r="P162" s="9">
        <f t="shared" si="23"/>
        <v>0</v>
      </c>
      <c r="Q162" s="40"/>
      <c r="S162" s="65"/>
      <c r="T162" s="65"/>
      <c r="U162" s="3"/>
    </row>
    <row r="163" spans="1:21" s="64" customFormat="1" hidden="1" outlineLevel="1">
      <c r="A163" s="3"/>
      <c r="B163" s="3"/>
      <c r="C163" s="3"/>
      <c r="D163" s="1"/>
      <c r="E163" s="1"/>
      <c r="F163" s="82"/>
      <c r="G163" s="128">
        <f t="shared" si="25"/>
        <v>148</v>
      </c>
      <c r="H163" s="55">
        <f t="shared" si="29"/>
        <v>0</v>
      </c>
      <c r="I163" s="53">
        <f t="shared" si="26"/>
        <v>0</v>
      </c>
      <c r="J163" s="56">
        <f t="shared" si="24"/>
        <v>0</v>
      </c>
      <c r="K163" s="56">
        <f t="shared" si="27"/>
        <v>0</v>
      </c>
      <c r="L163" s="57">
        <f t="shared" si="21"/>
        <v>0</v>
      </c>
      <c r="M163" s="82"/>
      <c r="N163" s="128">
        <f t="shared" si="28"/>
        <v>148</v>
      </c>
      <c r="O163" s="8">
        <f t="shared" si="22"/>
        <v>0</v>
      </c>
      <c r="P163" s="9">
        <f t="shared" si="23"/>
        <v>0</v>
      </c>
      <c r="Q163" s="40"/>
      <c r="S163" s="65"/>
      <c r="T163" s="65"/>
      <c r="U163" s="3"/>
    </row>
    <row r="164" spans="1:21" s="64" customFormat="1" hidden="1" outlineLevel="1">
      <c r="A164" s="3"/>
      <c r="B164" s="3"/>
      <c r="C164" s="3"/>
      <c r="D164" s="1"/>
      <c r="E164" s="1"/>
      <c r="F164" s="82"/>
      <c r="G164" s="128">
        <f t="shared" si="25"/>
        <v>149</v>
      </c>
      <c r="H164" s="55">
        <f t="shared" si="29"/>
        <v>0</v>
      </c>
      <c r="I164" s="53">
        <f t="shared" si="26"/>
        <v>0</v>
      </c>
      <c r="J164" s="56">
        <f t="shared" si="24"/>
        <v>0</v>
      </c>
      <c r="K164" s="56">
        <f t="shared" si="27"/>
        <v>0</v>
      </c>
      <c r="L164" s="57">
        <f t="shared" si="21"/>
        <v>0</v>
      </c>
      <c r="M164" s="82"/>
      <c r="N164" s="128">
        <f t="shared" si="28"/>
        <v>149</v>
      </c>
      <c r="O164" s="8">
        <f t="shared" si="22"/>
        <v>0</v>
      </c>
      <c r="P164" s="9">
        <f t="shared" si="23"/>
        <v>0</v>
      </c>
      <c r="Q164" s="40"/>
      <c r="S164" s="65"/>
      <c r="T164" s="65"/>
      <c r="U164" s="3"/>
    </row>
    <row r="165" spans="1:21" s="64" customFormat="1" hidden="1" outlineLevel="1">
      <c r="A165" s="3"/>
      <c r="B165" s="3"/>
      <c r="C165" s="3"/>
      <c r="D165" s="1"/>
      <c r="E165" s="1"/>
      <c r="F165" s="82"/>
      <c r="G165" s="128">
        <f t="shared" si="25"/>
        <v>150</v>
      </c>
      <c r="H165" s="55">
        <f t="shared" si="29"/>
        <v>0</v>
      </c>
      <c r="I165" s="53">
        <f t="shared" si="26"/>
        <v>0</v>
      </c>
      <c r="J165" s="56">
        <f t="shared" si="24"/>
        <v>0</v>
      </c>
      <c r="K165" s="56">
        <f t="shared" si="27"/>
        <v>0</v>
      </c>
      <c r="L165" s="57">
        <f t="shared" si="21"/>
        <v>0</v>
      </c>
      <c r="M165" s="82"/>
      <c r="N165" s="128">
        <f t="shared" si="28"/>
        <v>150</v>
      </c>
      <c r="O165" s="8">
        <f t="shared" si="22"/>
        <v>0</v>
      </c>
      <c r="P165" s="9">
        <f t="shared" si="23"/>
        <v>0</v>
      </c>
      <c r="Q165" s="40"/>
      <c r="S165" s="65"/>
      <c r="T165" s="65"/>
      <c r="U165" s="3"/>
    </row>
    <row r="166" spans="1:21" s="64" customFormat="1" hidden="1" outlineLevel="1">
      <c r="A166" s="3"/>
      <c r="B166" s="3"/>
      <c r="C166" s="3"/>
      <c r="D166" s="1"/>
      <c r="E166" s="1"/>
      <c r="F166" s="82"/>
      <c r="G166" s="128">
        <f t="shared" si="25"/>
        <v>151</v>
      </c>
      <c r="H166" s="55">
        <f t="shared" si="29"/>
        <v>0</v>
      </c>
      <c r="I166" s="53">
        <f t="shared" si="26"/>
        <v>0</v>
      </c>
      <c r="J166" s="56">
        <f t="shared" si="24"/>
        <v>0</v>
      </c>
      <c r="K166" s="56">
        <f t="shared" si="27"/>
        <v>0</v>
      </c>
      <c r="L166" s="57">
        <f t="shared" si="21"/>
        <v>0</v>
      </c>
      <c r="M166" s="82"/>
      <c r="N166" s="128">
        <f t="shared" si="28"/>
        <v>151</v>
      </c>
      <c r="O166" s="8">
        <f t="shared" si="22"/>
        <v>0</v>
      </c>
      <c r="P166" s="9">
        <f t="shared" si="23"/>
        <v>0</v>
      </c>
      <c r="Q166" s="40"/>
      <c r="S166" s="65"/>
      <c r="T166" s="65"/>
      <c r="U166" s="3"/>
    </row>
    <row r="167" spans="1:21" s="64" customFormat="1" hidden="1" outlineLevel="1">
      <c r="A167" s="3"/>
      <c r="B167" s="3"/>
      <c r="C167" s="3"/>
      <c r="D167" s="1"/>
      <c r="E167" s="1"/>
      <c r="F167" s="82"/>
      <c r="G167" s="128">
        <f t="shared" si="25"/>
        <v>152</v>
      </c>
      <c r="H167" s="55">
        <f t="shared" si="29"/>
        <v>0</v>
      </c>
      <c r="I167" s="53">
        <f t="shared" si="26"/>
        <v>0</v>
      </c>
      <c r="J167" s="56">
        <f t="shared" si="24"/>
        <v>0</v>
      </c>
      <c r="K167" s="56">
        <f t="shared" si="27"/>
        <v>0</v>
      </c>
      <c r="L167" s="57">
        <f t="shared" si="21"/>
        <v>0</v>
      </c>
      <c r="M167" s="82"/>
      <c r="N167" s="128">
        <f t="shared" si="28"/>
        <v>152</v>
      </c>
      <c r="O167" s="8">
        <f t="shared" si="22"/>
        <v>0</v>
      </c>
      <c r="P167" s="9">
        <f t="shared" si="23"/>
        <v>0</v>
      </c>
      <c r="Q167" s="40"/>
      <c r="S167" s="65"/>
      <c r="T167" s="65"/>
      <c r="U167" s="3"/>
    </row>
    <row r="168" spans="1:21" s="64" customFormat="1" hidden="1" outlineLevel="1">
      <c r="A168" s="3"/>
      <c r="B168" s="3"/>
      <c r="C168" s="3"/>
      <c r="D168" s="1"/>
      <c r="E168" s="1"/>
      <c r="F168" s="82"/>
      <c r="G168" s="128">
        <f t="shared" si="25"/>
        <v>153</v>
      </c>
      <c r="H168" s="55">
        <f t="shared" si="29"/>
        <v>0</v>
      </c>
      <c r="I168" s="53">
        <f t="shared" si="26"/>
        <v>0</v>
      </c>
      <c r="J168" s="56">
        <f t="shared" si="24"/>
        <v>0</v>
      </c>
      <c r="K168" s="56">
        <f t="shared" si="27"/>
        <v>0</v>
      </c>
      <c r="L168" s="57">
        <f t="shared" si="21"/>
        <v>0</v>
      </c>
      <c r="M168" s="82"/>
      <c r="N168" s="128">
        <f t="shared" si="28"/>
        <v>153</v>
      </c>
      <c r="O168" s="8">
        <f t="shared" si="22"/>
        <v>0</v>
      </c>
      <c r="P168" s="9">
        <f t="shared" si="23"/>
        <v>0</v>
      </c>
      <c r="Q168" s="40"/>
      <c r="S168" s="65"/>
      <c r="T168" s="65"/>
      <c r="U168" s="3"/>
    </row>
    <row r="169" spans="1:21" s="64" customFormat="1" hidden="1" outlineLevel="1">
      <c r="A169" s="3"/>
      <c r="B169" s="3"/>
      <c r="C169" s="3"/>
      <c r="D169" s="1"/>
      <c r="E169" s="1"/>
      <c r="F169" s="82"/>
      <c r="G169" s="128">
        <f t="shared" si="25"/>
        <v>154</v>
      </c>
      <c r="H169" s="55">
        <f t="shared" si="29"/>
        <v>0</v>
      </c>
      <c r="I169" s="53">
        <f t="shared" si="26"/>
        <v>0</v>
      </c>
      <c r="J169" s="56">
        <f t="shared" si="24"/>
        <v>0</v>
      </c>
      <c r="K169" s="56">
        <f t="shared" si="27"/>
        <v>0</v>
      </c>
      <c r="L169" s="57">
        <f t="shared" si="21"/>
        <v>0</v>
      </c>
      <c r="M169" s="82"/>
      <c r="N169" s="128">
        <f t="shared" si="28"/>
        <v>154</v>
      </c>
      <c r="O169" s="8">
        <f t="shared" si="22"/>
        <v>0</v>
      </c>
      <c r="P169" s="9">
        <f t="shared" si="23"/>
        <v>0</v>
      </c>
      <c r="Q169" s="40"/>
      <c r="S169" s="65"/>
      <c r="T169" s="65"/>
      <c r="U169" s="3"/>
    </row>
    <row r="170" spans="1:21" s="64" customFormat="1" hidden="1" outlineLevel="1">
      <c r="A170" s="3"/>
      <c r="B170" s="3"/>
      <c r="C170" s="3"/>
      <c r="D170" s="1"/>
      <c r="E170" s="1"/>
      <c r="F170" s="82"/>
      <c r="G170" s="128">
        <f t="shared" si="25"/>
        <v>155</v>
      </c>
      <c r="H170" s="55">
        <f t="shared" si="29"/>
        <v>0</v>
      </c>
      <c r="I170" s="53">
        <f t="shared" si="26"/>
        <v>0</v>
      </c>
      <c r="J170" s="56">
        <f t="shared" si="24"/>
        <v>0</v>
      </c>
      <c r="K170" s="56">
        <f t="shared" si="27"/>
        <v>0</v>
      </c>
      <c r="L170" s="57">
        <f t="shared" si="21"/>
        <v>0</v>
      </c>
      <c r="M170" s="82"/>
      <c r="N170" s="128">
        <f t="shared" si="28"/>
        <v>155</v>
      </c>
      <c r="O170" s="8">
        <f t="shared" si="22"/>
        <v>0</v>
      </c>
      <c r="P170" s="9">
        <f t="shared" si="23"/>
        <v>0</v>
      </c>
      <c r="Q170" s="40"/>
      <c r="S170" s="65"/>
      <c r="T170" s="65"/>
      <c r="U170" s="3"/>
    </row>
    <row r="171" spans="1:21" s="64" customFormat="1" hidden="1" outlineLevel="1">
      <c r="A171" s="3"/>
      <c r="B171" s="3"/>
      <c r="C171" s="3"/>
      <c r="D171" s="1"/>
      <c r="E171" s="1"/>
      <c r="F171" s="82"/>
      <c r="G171" s="128">
        <f t="shared" si="25"/>
        <v>156</v>
      </c>
      <c r="H171" s="55">
        <f t="shared" si="29"/>
        <v>0</v>
      </c>
      <c r="I171" s="53">
        <f t="shared" si="26"/>
        <v>0</v>
      </c>
      <c r="J171" s="56">
        <f t="shared" si="24"/>
        <v>0</v>
      </c>
      <c r="K171" s="56">
        <f t="shared" si="27"/>
        <v>0</v>
      </c>
      <c r="L171" s="57">
        <f t="shared" si="21"/>
        <v>0</v>
      </c>
      <c r="M171" s="82"/>
      <c r="N171" s="128">
        <f t="shared" si="28"/>
        <v>156</v>
      </c>
      <c r="O171" s="8">
        <f t="shared" si="22"/>
        <v>0</v>
      </c>
      <c r="P171" s="9">
        <f t="shared" si="23"/>
        <v>0</v>
      </c>
      <c r="Q171" s="40"/>
      <c r="S171" s="65"/>
      <c r="T171" s="65"/>
      <c r="U171" s="3"/>
    </row>
    <row r="172" spans="1:21" s="64" customFormat="1" hidden="1" outlineLevel="1">
      <c r="A172" s="3"/>
      <c r="B172" s="3"/>
      <c r="C172" s="3"/>
      <c r="D172" s="1"/>
      <c r="E172" s="1"/>
      <c r="F172" s="82"/>
      <c r="G172" s="128">
        <f t="shared" si="25"/>
        <v>157</v>
      </c>
      <c r="H172" s="55">
        <f t="shared" si="29"/>
        <v>0</v>
      </c>
      <c r="I172" s="53">
        <f t="shared" si="26"/>
        <v>0</v>
      </c>
      <c r="J172" s="56">
        <f t="shared" si="24"/>
        <v>0</v>
      </c>
      <c r="K172" s="56">
        <f t="shared" si="27"/>
        <v>0</v>
      </c>
      <c r="L172" s="57">
        <f t="shared" si="21"/>
        <v>0</v>
      </c>
      <c r="M172" s="82"/>
      <c r="N172" s="128">
        <f t="shared" si="28"/>
        <v>157</v>
      </c>
      <c r="O172" s="8">
        <f t="shared" si="22"/>
        <v>0</v>
      </c>
      <c r="P172" s="9">
        <f t="shared" si="23"/>
        <v>0</v>
      </c>
      <c r="Q172" s="40"/>
      <c r="S172" s="65"/>
      <c r="T172" s="65"/>
      <c r="U172" s="3"/>
    </row>
    <row r="173" spans="1:21" s="64" customFormat="1" hidden="1" outlineLevel="1">
      <c r="A173" s="3"/>
      <c r="B173" s="3"/>
      <c r="C173" s="3"/>
      <c r="D173" s="1"/>
      <c r="E173" s="1"/>
      <c r="F173" s="82"/>
      <c r="G173" s="128">
        <f t="shared" si="25"/>
        <v>158</v>
      </c>
      <c r="H173" s="55">
        <f t="shared" si="29"/>
        <v>0</v>
      </c>
      <c r="I173" s="53">
        <f t="shared" si="26"/>
        <v>0</v>
      </c>
      <c r="J173" s="56">
        <f t="shared" si="24"/>
        <v>0</v>
      </c>
      <c r="K173" s="56">
        <f t="shared" si="27"/>
        <v>0</v>
      </c>
      <c r="L173" s="57">
        <f t="shared" si="21"/>
        <v>0</v>
      </c>
      <c r="M173" s="82"/>
      <c r="N173" s="128">
        <f t="shared" si="28"/>
        <v>158</v>
      </c>
      <c r="O173" s="8">
        <f t="shared" si="22"/>
        <v>0</v>
      </c>
      <c r="P173" s="9">
        <f t="shared" si="23"/>
        <v>0</v>
      </c>
      <c r="Q173" s="40"/>
      <c r="S173" s="65"/>
      <c r="T173" s="65"/>
      <c r="U173" s="3"/>
    </row>
    <row r="174" spans="1:21" s="64" customFormat="1" hidden="1" outlineLevel="1">
      <c r="A174" s="3"/>
      <c r="B174" s="3"/>
      <c r="C174" s="3"/>
      <c r="D174" s="1"/>
      <c r="E174" s="1"/>
      <c r="F174" s="82"/>
      <c r="G174" s="128">
        <f t="shared" si="25"/>
        <v>159</v>
      </c>
      <c r="H174" s="55">
        <f t="shared" si="29"/>
        <v>0</v>
      </c>
      <c r="I174" s="53">
        <f t="shared" si="26"/>
        <v>0</v>
      </c>
      <c r="J174" s="56">
        <f t="shared" si="24"/>
        <v>0</v>
      </c>
      <c r="K174" s="56">
        <f t="shared" si="27"/>
        <v>0</v>
      </c>
      <c r="L174" s="57">
        <f t="shared" si="21"/>
        <v>0</v>
      </c>
      <c r="M174" s="82"/>
      <c r="N174" s="128">
        <f t="shared" si="28"/>
        <v>159</v>
      </c>
      <c r="O174" s="8">
        <f t="shared" si="22"/>
        <v>0</v>
      </c>
      <c r="P174" s="9">
        <f t="shared" si="23"/>
        <v>0</v>
      </c>
      <c r="Q174" s="40"/>
      <c r="S174" s="65"/>
      <c r="T174" s="65"/>
      <c r="U174" s="3"/>
    </row>
    <row r="175" spans="1:21" s="64" customFormat="1" hidden="1" outlineLevel="1">
      <c r="A175" s="3"/>
      <c r="B175" s="3"/>
      <c r="C175" s="3"/>
      <c r="D175" s="1"/>
      <c r="E175" s="1"/>
      <c r="F175" s="82"/>
      <c r="G175" s="128">
        <f t="shared" si="25"/>
        <v>160</v>
      </c>
      <c r="H175" s="55">
        <f t="shared" si="29"/>
        <v>0</v>
      </c>
      <c r="I175" s="53">
        <f t="shared" si="26"/>
        <v>0</v>
      </c>
      <c r="J175" s="56">
        <f t="shared" si="24"/>
        <v>0</v>
      </c>
      <c r="K175" s="56">
        <f t="shared" si="27"/>
        <v>0</v>
      </c>
      <c r="L175" s="57">
        <f t="shared" si="21"/>
        <v>0</v>
      </c>
      <c r="M175" s="82"/>
      <c r="N175" s="128">
        <f t="shared" si="28"/>
        <v>160</v>
      </c>
      <c r="O175" s="8">
        <f t="shared" si="22"/>
        <v>0</v>
      </c>
      <c r="P175" s="9">
        <f t="shared" si="23"/>
        <v>0</v>
      </c>
      <c r="Q175" s="40"/>
      <c r="S175" s="65"/>
      <c r="T175" s="65"/>
      <c r="U175" s="3"/>
    </row>
    <row r="176" spans="1:21" s="64" customFormat="1" hidden="1" outlineLevel="1">
      <c r="A176" s="3"/>
      <c r="B176" s="3"/>
      <c r="C176" s="3"/>
      <c r="D176" s="1"/>
      <c r="E176" s="1"/>
      <c r="F176" s="82"/>
      <c r="G176" s="128">
        <f t="shared" si="25"/>
        <v>161</v>
      </c>
      <c r="H176" s="55">
        <f t="shared" si="29"/>
        <v>0</v>
      </c>
      <c r="I176" s="53">
        <f t="shared" si="26"/>
        <v>0</v>
      </c>
      <c r="J176" s="56">
        <f t="shared" si="24"/>
        <v>0</v>
      </c>
      <c r="K176" s="56">
        <f t="shared" si="27"/>
        <v>0</v>
      </c>
      <c r="L176" s="57">
        <f t="shared" si="21"/>
        <v>0</v>
      </c>
      <c r="M176" s="82"/>
      <c r="N176" s="128">
        <f t="shared" si="28"/>
        <v>161</v>
      </c>
      <c r="O176" s="8">
        <f t="shared" si="22"/>
        <v>0</v>
      </c>
      <c r="P176" s="9">
        <f t="shared" si="23"/>
        <v>0</v>
      </c>
      <c r="Q176" s="40"/>
      <c r="S176" s="65"/>
      <c r="T176" s="65"/>
      <c r="U176" s="3"/>
    </row>
    <row r="177" spans="1:21" s="64" customFormat="1" hidden="1" outlineLevel="1">
      <c r="A177" s="3"/>
      <c r="B177" s="3"/>
      <c r="C177" s="3"/>
      <c r="D177" s="1"/>
      <c r="E177" s="1"/>
      <c r="F177" s="82"/>
      <c r="G177" s="128">
        <f t="shared" si="25"/>
        <v>162</v>
      </c>
      <c r="H177" s="55">
        <f t="shared" si="29"/>
        <v>0</v>
      </c>
      <c r="I177" s="53">
        <f t="shared" si="26"/>
        <v>0</v>
      </c>
      <c r="J177" s="56">
        <f t="shared" si="24"/>
        <v>0</v>
      </c>
      <c r="K177" s="56">
        <f t="shared" si="27"/>
        <v>0</v>
      </c>
      <c r="L177" s="57">
        <f t="shared" si="21"/>
        <v>0</v>
      </c>
      <c r="M177" s="82"/>
      <c r="N177" s="128">
        <f t="shared" si="28"/>
        <v>162</v>
      </c>
      <c r="O177" s="8">
        <f t="shared" si="22"/>
        <v>0</v>
      </c>
      <c r="P177" s="9">
        <f t="shared" si="23"/>
        <v>0</v>
      </c>
      <c r="Q177" s="40"/>
      <c r="S177" s="65"/>
      <c r="T177" s="65"/>
      <c r="U177" s="3"/>
    </row>
    <row r="178" spans="1:21" s="64" customFormat="1" hidden="1" outlineLevel="1">
      <c r="A178" s="3"/>
      <c r="B178" s="3"/>
      <c r="C178" s="3"/>
      <c r="D178" s="1"/>
      <c r="E178" s="1"/>
      <c r="F178" s="82"/>
      <c r="G178" s="128">
        <f t="shared" si="25"/>
        <v>163</v>
      </c>
      <c r="H178" s="55">
        <f t="shared" si="29"/>
        <v>0</v>
      </c>
      <c r="I178" s="53">
        <f t="shared" si="26"/>
        <v>0</v>
      </c>
      <c r="J178" s="56">
        <f t="shared" si="24"/>
        <v>0</v>
      </c>
      <c r="K178" s="56">
        <f t="shared" si="27"/>
        <v>0</v>
      </c>
      <c r="L178" s="57">
        <f t="shared" si="21"/>
        <v>0</v>
      </c>
      <c r="M178" s="82"/>
      <c r="N178" s="128">
        <f t="shared" si="28"/>
        <v>163</v>
      </c>
      <c r="O178" s="8">
        <f t="shared" si="22"/>
        <v>0</v>
      </c>
      <c r="P178" s="9">
        <f t="shared" si="23"/>
        <v>0</v>
      </c>
      <c r="Q178" s="40"/>
      <c r="S178" s="65"/>
      <c r="T178" s="65"/>
      <c r="U178" s="3"/>
    </row>
    <row r="179" spans="1:21" s="64" customFormat="1" hidden="1" outlineLevel="1">
      <c r="A179" s="3"/>
      <c r="B179" s="3"/>
      <c r="C179" s="3"/>
      <c r="D179" s="1"/>
      <c r="E179" s="1"/>
      <c r="F179" s="82"/>
      <c r="G179" s="128">
        <f t="shared" si="25"/>
        <v>164</v>
      </c>
      <c r="H179" s="55">
        <f t="shared" si="29"/>
        <v>0</v>
      </c>
      <c r="I179" s="53">
        <f t="shared" si="26"/>
        <v>0</v>
      </c>
      <c r="J179" s="56">
        <f t="shared" si="24"/>
        <v>0</v>
      </c>
      <c r="K179" s="56">
        <f t="shared" si="27"/>
        <v>0</v>
      </c>
      <c r="L179" s="57">
        <f t="shared" si="21"/>
        <v>0</v>
      </c>
      <c r="M179" s="82"/>
      <c r="N179" s="128">
        <f t="shared" si="28"/>
        <v>164</v>
      </c>
      <c r="O179" s="8">
        <f t="shared" si="22"/>
        <v>0</v>
      </c>
      <c r="P179" s="9">
        <f t="shared" si="23"/>
        <v>0</v>
      </c>
      <c r="Q179" s="40"/>
      <c r="S179" s="65"/>
      <c r="T179" s="65"/>
      <c r="U179" s="3"/>
    </row>
    <row r="180" spans="1:21" s="64" customFormat="1" hidden="1" outlineLevel="1">
      <c r="A180" s="3"/>
      <c r="B180" s="3"/>
      <c r="C180" s="3"/>
      <c r="D180" s="1"/>
      <c r="E180" s="1"/>
      <c r="F180" s="82"/>
      <c r="G180" s="128">
        <f t="shared" si="25"/>
        <v>165</v>
      </c>
      <c r="H180" s="55">
        <f t="shared" si="29"/>
        <v>0</v>
      </c>
      <c r="I180" s="53">
        <f t="shared" si="26"/>
        <v>0</v>
      </c>
      <c r="J180" s="56">
        <f t="shared" si="24"/>
        <v>0</v>
      </c>
      <c r="K180" s="56">
        <f t="shared" si="27"/>
        <v>0</v>
      </c>
      <c r="L180" s="57">
        <f t="shared" si="21"/>
        <v>0</v>
      </c>
      <c r="M180" s="82"/>
      <c r="N180" s="128">
        <f t="shared" si="28"/>
        <v>165</v>
      </c>
      <c r="O180" s="8">
        <f t="shared" si="22"/>
        <v>0</v>
      </c>
      <c r="P180" s="9">
        <f t="shared" si="23"/>
        <v>0</v>
      </c>
      <c r="Q180" s="40"/>
      <c r="S180" s="65"/>
      <c r="T180" s="65"/>
      <c r="U180" s="3"/>
    </row>
    <row r="181" spans="1:21" s="64" customFormat="1" hidden="1" outlineLevel="1">
      <c r="A181" s="3"/>
      <c r="B181" s="3"/>
      <c r="C181" s="3"/>
      <c r="D181" s="1"/>
      <c r="E181" s="1"/>
      <c r="F181" s="82"/>
      <c r="G181" s="128">
        <f t="shared" si="25"/>
        <v>166</v>
      </c>
      <c r="H181" s="55">
        <f t="shared" si="29"/>
        <v>0</v>
      </c>
      <c r="I181" s="53">
        <f t="shared" si="26"/>
        <v>0</v>
      </c>
      <c r="J181" s="56">
        <f t="shared" si="24"/>
        <v>0</v>
      </c>
      <c r="K181" s="56">
        <f t="shared" si="27"/>
        <v>0</v>
      </c>
      <c r="L181" s="57">
        <f t="shared" si="21"/>
        <v>0</v>
      </c>
      <c r="M181" s="82"/>
      <c r="N181" s="128">
        <f t="shared" si="28"/>
        <v>166</v>
      </c>
      <c r="O181" s="8">
        <f t="shared" si="22"/>
        <v>0</v>
      </c>
      <c r="P181" s="9">
        <f t="shared" si="23"/>
        <v>0</v>
      </c>
      <c r="Q181" s="40"/>
      <c r="S181" s="65"/>
      <c r="T181" s="65"/>
      <c r="U181" s="3"/>
    </row>
    <row r="182" spans="1:21" s="64" customFormat="1" hidden="1" outlineLevel="1">
      <c r="A182" s="3"/>
      <c r="B182" s="3"/>
      <c r="C182" s="3"/>
      <c r="D182" s="1"/>
      <c r="E182" s="1"/>
      <c r="F182" s="82"/>
      <c r="G182" s="128">
        <f t="shared" si="25"/>
        <v>167</v>
      </c>
      <c r="H182" s="55">
        <f t="shared" si="29"/>
        <v>0</v>
      </c>
      <c r="I182" s="53">
        <f t="shared" si="26"/>
        <v>0</v>
      </c>
      <c r="J182" s="56">
        <f t="shared" si="24"/>
        <v>0</v>
      </c>
      <c r="K182" s="56">
        <f t="shared" si="27"/>
        <v>0</v>
      </c>
      <c r="L182" s="57">
        <f t="shared" si="21"/>
        <v>0</v>
      </c>
      <c r="M182" s="82"/>
      <c r="N182" s="128">
        <f t="shared" si="28"/>
        <v>167</v>
      </c>
      <c r="O182" s="8">
        <f t="shared" si="22"/>
        <v>0</v>
      </c>
      <c r="P182" s="9">
        <f t="shared" si="23"/>
        <v>0</v>
      </c>
      <c r="Q182" s="40"/>
      <c r="S182" s="65"/>
      <c r="T182" s="65"/>
      <c r="U182" s="3"/>
    </row>
    <row r="183" spans="1:21" s="64" customFormat="1" hidden="1" outlineLevel="1">
      <c r="A183" s="3"/>
      <c r="B183" s="3"/>
      <c r="C183" s="3"/>
      <c r="D183" s="1"/>
      <c r="E183" s="1"/>
      <c r="F183" s="82"/>
      <c r="G183" s="128">
        <f t="shared" si="25"/>
        <v>168</v>
      </c>
      <c r="H183" s="55">
        <f t="shared" si="29"/>
        <v>0</v>
      </c>
      <c r="I183" s="53">
        <f t="shared" si="26"/>
        <v>0</v>
      </c>
      <c r="J183" s="56">
        <f t="shared" si="24"/>
        <v>0</v>
      </c>
      <c r="K183" s="56">
        <f t="shared" si="27"/>
        <v>0</v>
      </c>
      <c r="L183" s="57">
        <f t="shared" si="21"/>
        <v>0</v>
      </c>
      <c r="M183" s="82"/>
      <c r="N183" s="128">
        <f t="shared" si="28"/>
        <v>168</v>
      </c>
      <c r="O183" s="8">
        <f t="shared" si="22"/>
        <v>0</v>
      </c>
      <c r="P183" s="9">
        <f t="shared" si="23"/>
        <v>0</v>
      </c>
      <c r="Q183" s="40"/>
      <c r="S183" s="65"/>
      <c r="T183" s="65"/>
      <c r="U183" s="3"/>
    </row>
    <row r="184" spans="1:21" s="64" customFormat="1" hidden="1" outlineLevel="1">
      <c r="A184" s="3"/>
      <c r="B184" s="3"/>
      <c r="C184" s="3"/>
      <c r="D184" s="1"/>
      <c r="E184" s="1"/>
      <c r="F184" s="82"/>
      <c r="G184" s="128">
        <f t="shared" si="25"/>
        <v>169</v>
      </c>
      <c r="H184" s="55">
        <f t="shared" si="29"/>
        <v>0</v>
      </c>
      <c r="I184" s="53">
        <f t="shared" si="26"/>
        <v>0</v>
      </c>
      <c r="J184" s="56">
        <f t="shared" si="24"/>
        <v>0</v>
      </c>
      <c r="K184" s="56">
        <f t="shared" si="27"/>
        <v>0</v>
      </c>
      <c r="L184" s="57">
        <f t="shared" si="21"/>
        <v>0</v>
      </c>
      <c r="M184" s="82"/>
      <c r="N184" s="128">
        <f t="shared" si="28"/>
        <v>169</v>
      </c>
      <c r="O184" s="8">
        <f t="shared" si="22"/>
        <v>0</v>
      </c>
      <c r="P184" s="9">
        <f t="shared" si="23"/>
        <v>0</v>
      </c>
      <c r="Q184" s="40"/>
      <c r="S184" s="65"/>
      <c r="T184" s="65"/>
      <c r="U184" s="3"/>
    </row>
    <row r="185" spans="1:21" s="64" customFormat="1" hidden="1" outlineLevel="1">
      <c r="A185" s="3"/>
      <c r="B185" s="3"/>
      <c r="C185" s="3"/>
      <c r="D185" s="1"/>
      <c r="E185" s="1"/>
      <c r="F185" s="82"/>
      <c r="G185" s="128">
        <f t="shared" si="25"/>
        <v>170</v>
      </c>
      <c r="H185" s="55">
        <f t="shared" si="29"/>
        <v>0</v>
      </c>
      <c r="I185" s="53">
        <f t="shared" si="26"/>
        <v>0</v>
      </c>
      <c r="J185" s="56">
        <f t="shared" si="24"/>
        <v>0</v>
      </c>
      <c r="K185" s="56">
        <f t="shared" si="27"/>
        <v>0</v>
      </c>
      <c r="L185" s="57">
        <f t="shared" si="21"/>
        <v>0</v>
      </c>
      <c r="M185" s="82"/>
      <c r="N185" s="128">
        <f t="shared" si="28"/>
        <v>170</v>
      </c>
      <c r="O185" s="8">
        <f t="shared" si="22"/>
        <v>0</v>
      </c>
      <c r="P185" s="9">
        <f t="shared" si="23"/>
        <v>0</v>
      </c>
      <c r="Q185" s="40"/>
      <c r="S185" s="65"/>
      <c r="T185" s="65"/>
      <c r="U185" s="3"/>
    </row>
    <row r="186" spans="1:21" s="64" customFormat="1" hidden="1" outlineLevel="1">
      <c r="A186" s="3"/>
      <c r="B186" s="3"/>
      <c r="C186" s="3"/>
      <c r="D186" s="1"/>
      <c r="E186" s="1"/>
      <c r="F186" s="82"/>
      <c r="G186" s="128">
        <f t="shared" si="25"/>
        <v>171</v>
      </c>
      <c r="H186" s="55">
        <f t="shared" si="29"/>
        <v>0</v>
      </c>
      <c r="I186" s="53">
        <f t="shared" si="26"/>
        <v>0</v>
      </c>
      <c r="J186" s="56">
        <f t="shared" si="24"/>
        <v>0</v>
      </c>
      <c r="K186" s="56">
        <f t="shared" si="27"/>
        <v>0</v>
      </c>
      <c r="L186" s="57">
        <f t="shared" si="21"/>
        <v>0</v>
      </c>
      <c r="M186" s="82"/>
      <c r="N186" s="128">
        <f t="shared" si="28"/>
        <v>171</v>
      </c>
      <c r="O186" s="8">
        <f t="shared" si="22"/>
        <v>0</v>
      </c>
      <c r="P186" s="9">
        <f t="shared" si="23"/>
        <v>0</v>
      </c>
      <c r="Q186" s="40"/>
      <c r="S186" s="65"/>
      <c r="T186" s="65"/>
      <c r="U186" s="3"/>
    </row>
    <row r="187" spans="1:21" s="64" customFormat="1" hidden="1" outlineLevel="1">
      <c r="A187" s="3"/>
      <c r="B187" s="3"/>
      <c r="C187" s="3"/>
      <c r="D187" s="1"/>
      <c r="E187" s="1"/>
      <c r="F187" s="82"/>
      <c r="G187" s="128">
        <f t="shared" si="25"/>
        <v>172</v>
      </c>
      <c r="H187" s="55">
        <f t="shared" si="29"/>
        <v>0</v>
      </c>
      <c r="I187" s="53">
        <f t="shared" si="26"/>
        <v>0</v>
      </c>
      <c r="J187" s="56">
        <f t="shared" si="24"/>
        <v>0</v>
      </c>
      <c r="K187" s="56">
        <f t="shared" si="27"/>
        <v>0</v>
      </c>
      <c r="L187" s="57">
        <f t="shared" si="21"/>
        <v>0</v>
      </c>
      <c r="M187" s="82"/>
      <c r="N187" s="128">
        <f t="shared" si="28"/>
        <v>172</v>
      </c>
      <c r="O187" s="8">
        <f t="shared" si="22"/>
        <v>0</v>
      </c>
      <c r="P187" s="9">
        <f t="shared" si="23"/>
        <v>0</v>
      </c>
      <c r="Q187" s="40"/>
      <c r="S187" s="65"/>
      <c r="T187" s="65"/>
      <c r="U187" s="3"/>
    </row>
    <row r="188" spans="1:21" s="64" customFormat="1" hidden="1" outlineLevel="1">
      <c r="A188" s="3"/>
      <c r="B188" s="3"/>
      <c r="C188" s="3"/>
      <c r="D188" s="1"/>
      <c r="E188" s="1"/>
      <c r="F188" s="82"/>
      <c r="G188" s="128">
        <f t="shared" si="25"/>
        <v>173</v>
      </c>
      <c r="H188" s="55">
        <f t="shared" si="29"/>
        <v>0</v>
      </c>
      <c r="I188" s="53">
        <f t="shared" si="26"/>
        <v>0</v>
      </c>
      <c r="J188" s="56">
        <f t="shared" si="24"/>
        <v>0</v>
      </c>
      <c r="K188" s="56">
        <f t="shared" si="27"/>
        <v>0</v>
      </c>
      <c r="L188" s="57">
        <f t="shared" si="21"/>
        <v>0</v>
      </c>
      <c r="M188" s="82"/>
      <c r="N188" s="128">
        <f t="shared" si="28"/>
        <v>173</v>
      </c>
      <c r="O188" s="8">
        <f t="shared" si="22"/>
        <v>0</v>
      </c>
      <c r="P188" s="9">
        <f t="shared" si="23"/>
        <v>0</v>
      </c>
      <c r="Q188" s="40"/>
      <c r="S188" s="65"/>
      <c r="T188" s="65"/>
      <c r="U188" s="3"/>
    </row>
    <row r="189" spans="1:21" s="64" customFormat="1" hidden="1" outlineLevel="1">
      <c r="A189" s="3"/>
      <c r="B189" s="3"/>
      <c r="C189" s="3"/>
      <c r="D189" s="1"/>
      <c r="E189" s="1"/>
      <c r="F189" s="82"/>
      <c r="G189" s="128">
        <f t="shared" si="25"/>
        <v>174</v>
      </c>
      <c r="H189" s="55">
        <f t="shared" si="29"/>
        <v>0</v>
      </c>
      <c r="I189" s="53">
        <f t="shared" si="26"/>
        <v>0</v>
      </c>
      <c r="J189" s="56">
        <f t="shared" si="24"/>
        <v>0</v>
      </c>
      <c r="K189" s="56">
        <f t="shared" si="27"/>
        <v>0</v>
      </c>
      <c r="L189" s="57">
        <f t="shared" si="21"/>
        <v>0</v>
      </c>
      <c r="M189" s="82"/>
      <c r="N189" s="128">
        <f t="shared" si="28"/>
        <v>174</v>
      </c>
      <c r="O189" s="8">
        <f t="shared" si="22"/>
        <v>0</v>
      </c>
      <c r="P189" s="9">
        <f t="shared" si="23"/>
        <v>0</v>
      </c>
      <c r="Q189" s="40"/>
      <c r="S189" s="65"/>
      <c r="T189" s="65"/>
      <c r="U189" s="3"/>
    </row>
    <row r="190" spans="1:21" s="64" customFormat="1" hidden="1" outlineLevel="1">
      <c r="A190" s="3"/>
      <c r="B190" s="3"/>
      <c r="C190" s="3"/>
      <c r="D190" s="1"/>
      <c r="E190" s="1"/>
      <c r="F190" s="82"/>
      <c r="G190" s="128">
        <f t="shared" si="25"/>
        <v>175</v>
      </c>
      <c r="H190" s="55">
        <f t="shared" si="29"/>
        <v>0</v>
      </c>
      <c r="I190" s="53">
        <f t="shared" si="26"/>
        <v>0</v>
      </c>
      <c r="J190" s="56">
        <f t="shared" si="24"/>
        <v>0</v>
      </c>
      <c r="K190" s="56">
        <f t="shared" si="27"/>
        <v>0</v>
      </c>
      <c r="L190" s="57">
        <f t="shared" si="21"/>
        <v>0</v>
      </c>
      <c r="M190" s="82"/>
      <c r="N190" s="128">
        <f t="shared" si="28"/>
        <v>175</v>
      </c>
      <c r="O190" s="8">
        <f t="shared" si="22"/>
        <v>0</v>
      </c>
      <c r="P190" s="9">
        <f t="shared" si="23"/>
        <v>0</v>
      </c>
      <c r="Q190" s="40"/>
      <c r="S190" s="65"/>
      <c r="T190" s="65"/>
      <c r="U190" s="3"/>
    </row>
    <row r="191" spans="1:21" s="64" customFormat="1" hidden="1" outlineLevel="1">
      <c r="A191" s="3"/>
      <c r="B191" s="3"/>
      <c r="C191" s="3"/>
      <c r="D191" s="1"/>
      <c r="E191" s="1"/>
      <c r="F191" s="82"/>
      <c r="G191" s="128">
        <f t="shared" si="25"/>
        <v>176</v>
      </c>
      <c r="H191" s="55">
        <f t="shared" si="29"/>
        <v>0</v>
      </c>
      <c r="I191" s="53">
        <f t="shared" si="26"/>
        <v>0</v>
      </c>
      <c r="J191" s="56">
        <f t="shared" si="24"/>
        <v>0</v>
      </c>
      <c r="K191" s="56">
        <f t="shared" si="27"/>
        <v>0</v>
      </c>
      <c r="L191" s="57">
        <f t="shared" si="21"/>
        <v>0</v>
      </c>
      <c r="M191" s="82"/>
      <c r="N191" s="128">
        <f t="shared" si="28"/>
        <v>176</v>
      </c>
      <c r="O191" s="8">
        <f t="shared" si="22"/>
        <v>0</v>
      </c>
      <c r="P191" s="9">
        <f t="shared" si="23"/>
        <v>0</v>
      </c>
      <c r="Q191" s="40"/>
      <c r="S191" s="65"/>
      <c r="T191" s="65"/>
      <c r="U191" s="3"/>
    </row>
    <row r="192" spans="1:21" s="64" customFormat="1" hidden="1" outlineLevel="1">
      <c r="A192" s="3"/>
      <c r="B192" s="3"/>
      <c r="C192" s="3"/>
      <c r="D192" s="1"/>
      <c r="E192" s="1"/>
      <c r="F192" s="82"/>
      <c r="G192" s="128">
        <f t="shared" si="25"/>
        <v>177</v>
      </c>
      <c r="H192" s="55">
        <f t="shared" si="29"/>
        <v>0</v>
      </c>
      <c r="I192" s="53">
        <f t="shared" si="26"/>
        <v>0</v>
      </c>
      <c r="J192" s="56">
        <f t="shared" si="24"/>
        <v>0</v>
      </c>
      <c r="K192" s="56">
        <f t="shared" si="27"/>
        <v>0</v>
      </c>
      <c r="L192" s="57">
        <f t="shared" si="21"/>
        <v>0</v>
      </c>
      <c r="M192" s="82"/>
      <c r="N192" s="128">
        <f t="shared" si="28"/>
        <v>177</v>
      </c>
      <c r="O192" s="8">
        <f t="shared" si="22"/>
        <v>0</v>
      </c>
      <c r="P192" s="9">
        <f t="shared" si="23"/>
        <v>0</v>
      </c>
      <c r="Q192" s="40"/>
      <c r="S192" s="65"/>
      <c r="T192" s="65"/>
      <c r="U192" s="3"/>
    </row>
    <row r="193" spans="1:21" s="64" customFormat="1" hidden="1" outlineLevel="1">
      <c r="A193" s="3"/>
      <c r="B193" s="3"/>
      <c r="C193" s="3"/>
      <c r="D193" s="1"/>
      <c r="E193" s="1"/>
      <c r="F193" s="82"/>
      <c r="G193" s="128">
        <f t="shared" si="25"/>
        <v>178</v>
      </c>
      <c r="H193" s="55">
        <f t="shared" si="29"/>
        <v>0</v>
      </c>
      <c r="I193" s="53">
        <f t="shared" si="26"/>
        <v>0</v>
      </c>
      <c r="J193" s="56">
        <f t="shared" si="24"/>
        <v>0</v>
      </c>
      <c r="K193" s="56">
        <f t="shared" si="27"/>
        <v>0</v>
      </c>
      <c r="L193" s="57">
        <f t="shared" si="21"/>
        <v>0</v>
      </c>
      <c r="M193" s="82"/>
      <c r="N193" s="128">
        <f t="shared" si="28"/>
        <v>178</v>
      </c>
      <c r="O193" s="8">
        <f t="shared" si="22"/>
        <v>0</v>
      </c>
      <c r="P193" s="9">
        <f t="shared" si="23"/>
        <v>0</v>
      </c>
      <c r="Q193" s="40"/>
      <c r="S193" s="65"/>
      <c r="T193" s="65"/>
      <c r="U193" s="3"/>
    </row>
    <row r="194" spans="1:21" s="64" customFormat="1" hidden="1" outlineLevel="1">
      <c r="A194" s="3"/>
      <c r="B194" s="3"/>
      <c r="C194" s="3"/>
      <c r="D194" s="1"/>
      <c r="E194" s="1"/>
      <c r="F194" s="82"/>
      <c r="G194" s="128">
        <f t="shared" si="25"/>
        <v>179</v>
      </c>
      <c r="H194" s="55">
        <f t="shared" si="29"/>
        <v>0</v>
      </c>
      <c r="I194" s="53">
        <f t="shared" si="26"/>
        <v>0</v>
      </c>
      <c r="J194" s="56">
        <f t="shared" si="24"/>
        <v>0</v>
      </c>
      <c r="K194" s="56">
        <f t="shared" si="27"/>
        <v>0</v>
      </c>
      <c r="L194" s="57">
        <f t="shared" si="21"/>
        <v>0</v>
      </c>
      <c r="M194" s="82"/>
      <c r="N194" s="128">
        <f t="shared" si="28"/>
        <v>179</v>
      </c>
      <c r="O194" s="8">
        <f t="shared" si="22"/>
        <v>0</v>
      </c>
      <c r="P194" s="9">
        <f t="shared" si="23"/>
        <v>0</v>
      </c>
      <c r="Q194" s="40"/>
      <c r="S194" s="65"/>
      <c r="T194" s="65"/>
      <c r="U194" s="3"/>
    </row>
    <row r="195" spans="1:21" s="64" customFormat="1" ht="14.25" hidden="1" outlineLevel="1" thickBot="1">
      <c r="A195" s="3"/>
      <c r="B195" s="3"/>
      <c r="C195" s="3"/>
      <c r="D195" s="1"/>
      <c r="E195" s="1"/>
      <c r="F195" s="82"/>
      <c r="G195" s="128">
        <f t="shared" si="25"/>
        <v>180</v>
      </c>
      <c r="H195" s="55">
        <f t="shared" si="29"/>
        <v>0</v>
      </c>
      <c r="I195" s="53">
        <f t="shared" si="26"/>
        <v>0</v>
      </c>
      <c r="J195" s="56">
        <f t="shared" si="24"/>
        <v>0</v>
      </c>
      <c r="K195" s="56">
        <f t="shared" si="27"/>
        <v>0</v>
      </c>
      <c r="L195" s="57">
        <f t="shared" si="21"/>
        <v>0</v>
      </c>
      <c r="M195" s="82"/>
      <c r="N195" s="128">
        <f t="shared" si="28"/>
        <v>180</v>
      </c>
      <c r="O195" s="8">
        <f t="shared" si="22"/>
        <v>0</v>
      </c>
      <c r="P195" s="9">
        <f t="shared" si="23"/>
        <v>0</v>
      </c>
      <c r="Q195" s="40"/>
      <c r="S195" s="65"/>
      <c r="T195" s="65"/>
      <c r="U195" s="3"/>
    </row>
    <row r="196" spans="1:21" s="64" customFormat="1" ht="15" collapsed="1" thickTop="1" thickBot="1">
      <c r="A196" s="3"/>
      <c r="B196" s="3"/>
      <c r="C196" s="3"/>
      <c r="D196" s="1"/>
      <c r="E196" s="1"/>
      <c r="F196" s="82"/>
      <c r="G196" s="159">
        <f>C17+1</f>
        <v>1</v>
      </c>
      <c r="H196" s="160">
        <f>L195</f>
        <v>0</v>
      </c>
      <c r="I196" s="161">
        <f>C20</f>
        <v>0</v>
      </c>
      <c r="J196" s="162">
        <f>I196-K196</f>
        <v>0</v>
      </c>
      <c r="K196" s="162">
        <f>ROUND(H196*$L$14/12,0)</f>
        <v>0</v>
      </c>
      <c r="L196" s="163">
        <f>H196-J196</f>
        <v>0</v>
      </c>
      <c r="M196" s="82"/>
      <c r="N196" s="159">
        <f>C17+1</f>
        <v>1</v>
      </c>
      <c r="O196" s="164">
        <f>C21</f>
        <v>0</v>
      </c>
      <c r="P196" s="165">
        <f>ROUND(O196/(1+$P$11/12)^N196,0)</f>
        <v>0</v>
      </c>
      <c r="Q196" s="40"/>
      <c r="S196" s="65"/>
      <c r="T196" s="65"/>
      <c r="U196" s="3"/>
    </row>
    <row r="197" spans="1:21" s="64" customFormat="1" ht="14.25" thickBot="1">
      <c r="A197" s="3"/>
      <c r="B197" s="3"/>
      <c r="C197" s="3"/>
      <c r="D197" s="1"/>
      <c r="E197" s="1"/>
      <c r="F197" s="82"/>
      <c r="G197" s="51" t="s">
        <v>39</v>
      </c>
      <c r="H197" s="83"/>
      <c r="I197" s="50">
        <f>SUM(I16:I196)</f>
        <v>0</v>
      </c>
      <c r="J197" s="50">
        <f>SUM(J16:J196)</f>
        <v>0</v>
      </c>
      <c r="K197" s="50">
        <f>SUM(K16:K196)</f>
        <v>0</v>
      </c>
      <c r="L197" s="84"/>
      <c r="M197" s="3"/>
      <c r="N197" s="173" t="s">
        <v>39</v>
      </c>
      <c r="O197" s="44">
        <f>SUM(O16:O196)</f>
        <v>0</v>
      </c>
      <c r="P197" s="45">
        <f>SUM(P16:P196)</f>
        <v>0</v>
      </c>
      <c r="Q197" s="40"/>
      <c r="S197" s="65"/>
      <c r="T197" s="65"/>
      <c r="U197" s="3"/>
    </row>
    <row r="198" spans="1:21" s="64" customFormat="1">
      <c r="A198" s="3"/>
      <c r="B198" s="3"/>
      <c r="C198" s="3"/>
      <c r="D198" s="1"/>
      <c r="E198" s="1"/>
      <c r="F198" s="82"/>
      <c r="G198" s="91"/>
      <c r="H198" s="68" t="s">
        <v>49</v>
      </c>
      <c r="I198" s="126">
        <f>C19+C20-C32</f>
        <v>0</v>
      </c>
      <c r="J198" s="3"/>
      <c r="K198" s="3"/>
      <c r="L198" s="3"/>
      <c r="M198" s="3"/>
      <c r="N198" s="3"/>
      <c r="O198" s="40"/>
      <c r="P198" s="40"/>
      <c r="Q198" s="40"/>
      <c r="S198" s="65"/>
      <c r="T198" s="65"/>
      <c r="U198" s="3"/>
    </row>
    <row r="199" spans="1:21" s="64" customFormat="1">
      <c r="A199" s="3"/>
      <c r="B199" s="3"/>
      <c r="C199" s="3"/>
      <c r="D199" s="1"/>
      <c r="E199" s="1"/>
      <c r="F199" s="1"/>
      <c r="G199" s="1"/>
      <c r="H199" s="3"/>
      <c r="I199" s="3"/>
      <c r="J199" s="3"/>
      <c r="K199" s="3"/>
      <c r="L199" s="3"/>
      <c r="M199" s="3"/>
      <c r="N199" s="3"/>
      <c r="O199" s="40"/>
      <c r="P199" s="40"/>
      <c r="Q199" s="40"/>
      <c r="S199" s="65"/>
      <c r="T199" s="65"/>
      <c r="U199" s="3"/>
    </row>
    <row r="200" spans="1:21" s="64" customFormat="1">
      <c r="A200" s="3"/>
      <c r="B200" s="3"/>
      <c r="C200" s="3"/>
      <c r="D200" s="1"/>
      <c r="E200" s="1"/>
      <c r="F200" s="1"/>
      <c r="G200" s="1"/>
      <c r="H200" s="3"/>
      <c r="I200" s="3"/>
      <c r="J200" s="3"/>
      <c r="K200" s="3"/>
      <c r="L200" s="3"/>
      <c r="M200" s="3"/>
      <c r="N200" s="3"/>
      <c r="O200" s="40"/>
      <c r="P200" s="40"/>
      <c r="Q200" s="40"/>
      <c r="S200" s="65"/>
      <c r="T200" s="65"/>
      <c r="U200" s="3"/>
    </row>
    <row r="201" spans="1:21" s="64" customFormat="1">
      <c r="A201" s="3"/>
      <c r="B201" s="3"/>
      <c r="C201" s="3"/>
      <c r="D201" s="1"/>
      <c r="E201" s="1"/>
      <c r="F201" s="1"/>
      <c r="G201" s="3"/>
      <c r="H201" s="3"/>
      <c r="I201" s="3"/>
      <c r="J201" s="3"/>
      <c r="K201" s="3"/>
      <c r="L201" s="3"/>
      <c r="M201" s="3"/>
      <c r="N201" s="3"/>
      <c r="O201" s="40"/>
      <c r="P201" s="40"/>
      <c r="Q201" s="40"/>
      <c r="S201" s="65"/>
      <c r="T201" s="65"/>
      <c r="U201" s="3"/>
    </row>
    <row r="202" spans="1:21" s="64" customFormat="1">
      <c r="A202" s="3"/>
      <c r="B202" s="3"/>
      <c r="C202" s="3"/>
      <c r="D202" s="1"/>
      <c r="E202" s="1"/>
      <c r="F202" s="1"/>
      <c r="G202" s="3"/>
      <c r="H202" s="3"/>
      <c r="I202" s="3"/>
      <c r="J202" s="3"/>
      <c r="K202" s="3"/>
      <c r="L202" s="3"/>
      <c r="M202" s="3"/>
      <c r="N202" s="3"/>
      <c r="O202" s="40"/>
      <c r="P202" s="40"/>
      <c r="Q202" s="40"/>
      <c r="S202" s="65"/>
      <c r="T202" s="65"/>
      <c r="U202" s="3"/>
    </row>
    <row r="203" spans="1:21" s="64" customFormat="1">
      <c r="A203" s="3"/>
      <c r="B203" s="3"/>
      <c r="C203" s="3"/>
      <c r="D203" s="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40"/>
      <c r="P203" s="40"/>
      <c r="Q203" s="40"/>
      <c r="S203" s="65"/>
      <c r="T203" s="65"/>
      <c r="U203" s="3"/>
    </row>
    <row r="204" spans="1:21" s="64" customFormat="1">
      <c r="A204" s="3"/>
      <c r="B204" s="3"/>
      <c r="C204" s="3"/>
      <c r="D204" s="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40"/>
      <c r="P204" s="40"/>
      <c r="Q204" s="40"/>
      <c r="S204" s="65"/>
      <c r="T204" s="65"/>
      <c r="U204" s="3"/>
    </row>
    <row r="205" spans="1:21" s="64" customFormat="1">
      <c r="A205" s="3"/>
      <c r="B205" s="3"/>
      <c r="C205" s="3"/>
      <c r="D205" s="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40"/>
      <c r="P205" s="40"/>
      <c r="Q205" s="40"/>
      <c r="S205" s="65"/>
      <c r="T205" s="65"/>
      <c r="U205" s="3"/>
    </row>
    <row r="206" spans="1:21" s="64" customFormat="1">
      <c r="A206" s="3"/>
      <c r="B206" s="3"/>
      <c r="C206" s="3"/>
      <c r="D206" s="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40"/>
      <c r="P206" s="40"/>
      <c r="Q206" s="40"/>
      <c r="S206" s="65"/>
      <c r="T206" s="65"/>
      <c r="U206" s="3"/>
    </row>
    <row r="207" spans="1:21" s="64" customFormat="1">
      <c r="A207" s="3"/>
      <c r="B207" s="3"/>
      <c r="C207" s="3"/>
      <c r="D207" s="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40"/>
      <c r="P207" s="40"/>
      <c r="Q207" s="40"/>
      <c r="S207" s="65"/>
      <c r="T207" s="65"/>
      <c r="U207" s="3"/>
    </row>
    <row r="208" spans="1:21" s="64" customForma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40"/>
      <c r="P208" s="40"/>
      <c r="Q208" s="40"/>
      <c r="S208" s="65"/>
      <c r="T208" s="65"/>
      <c r="U208" s="3"/>
    </row>
    <row r="209" spans="1:21" s="64" customForma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40"/>
      <c r="P209" s="40"/>
      <c r="Q209" s="40"/>
      <c r="S209" s="65"/>
      <c r="T209" s="65"/>
      <c r="U209" s="3"/>
    </row>
    <row r="210" spans="1:21" s="64" customForma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40"/>
      <c r="P210" s="40"/>
      <c r="Q210" s="40"/>
      <c r="S210" s="65"/>
      <c r="T210" s="65"/>
      <c r="U210" s="3"/>
    </row>
    <row r="211" spans="1:21" s="64" customForma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40"/>
      <c r="P211" s="40"/>
      <c r="Q211" s="40"/>
      <c r="S211" s="65"/>
      <c r="T211" s="65"/>
      <c r="U211" s="3"/>
    </row>
    <row r="212" spans="1:21" s="64" customForma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40"/>
      <c r="P212" s="40"/>
      <c r="Q212" s="40"/>
      <c r="S212" s="65"/>
      <c r="T212" s="65"/>
      <c r="U212" s="3"/>
    </row>
    <row r="213" spans="1:21" s="64" customForma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40"/>
      <c r="P213" s="40"/>
      <c r="Q213" s="40"/>
      <c r="S213" s="65"/>
      <c r="T213" s="65"/>
      <c r="U213" s="3"/>
    </row>
    <row r="214" spans="1:21" s="64" customForma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40"/>
      <c r="P214" s="40"/>
      <c r="Q214" s="40"/>
      <c r="S214" s="65"/>
      <c r="T214" s="65"/>
      <c r="U214" s="3"/>
    </row>
    <row r="215" spans="1:21" s="64" customFormat="1">
      <c r="A215" s="3"/>
      <c r="B215" s="85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40"/>
      <c r="P215" s="40"/>
      <c r="Q215" s="40"/>
      <c r="S215" s="65"/>
      <c r="T215" s="65"/>
      <c r="U215" s="3"/>
    </row>
    <row r="216" spans="1:21" s="64" customForma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40"/>
      <c r="P216" s="40"/>
      <c r="Q216" s="40"/>
      <c r="S216" s="65"/>
      <c r="T216" s="65"/>
      <c r="U216" s="3"/>
    </row>
    <row r="217" spans="1:21" s="64" customForma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40"/>
      <c r="P217" s="40"/>
      <c r="Q217" s="40"/>
      <c r="S217" s="65"/>
      <c r="T217" s="65"/>
      <c r="U217" s="3"/>
    </row>
    <row r="218" spans="1:21" s="64" customForma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40"/>
      <c r="P218" s="40"/>
      <c r="Q218" s="40"/>
      <c r="S218" s="65"/>
      <c r="T218" s="65"/>
      <c r="U218" s="3"/>
    </row>
    <row r="219" spans="1:21" s="64" customForma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40"/>
      <c r="P219" s="40"/>
      <c r="Q219" s="40"/>
      <c r="S219" s="65"/>
      <c r="T219" s="65"/>
      <c r="U219" s="3"/>
    </row>
    <row r="220" spans="1:21" s="64" customForma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40"/>
      <c r="P220" s="40"/>
      <c r="Q220" s="40"/>
      <c r="S220" s="65"/>
      <c r="T220" s="65"/>
      <c r="U220" s="3"/>
    </row>
    <row r="221" spans="1:21" s="64" customForma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40"/>
      <c r="P221" s="40"/>
      <c r="Q221" s="40"/>
      <c r="S221" s="65"/>
      <c r="T221" s="65"/>
      <c r="U221" s="3"/>
    </row>
    <row r="222" spans="1:21" s="64" customForma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40"/>
      <c r="P222" s="40"/>
      <c r="Q222" s="40"/>
      <c r="S222" s="65"/>
      <c r="T222" s="65"/>
      <c r="U222" s="3"/>
    </row>
    <row r="223" spans="1:21" s="64" customForma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40"/>
      <c r="P223" s="40"/>
      <c r="Q223" s="40"/>
      <c r="S223" s="65"/>
      <c r="T223" s="65"/>
      <c r="U223" s="3"/>
    </row>
    <row r="224" spans="1:21" s="64" customForma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40"/>
      <c r="P224" s="40"/>
      <c r="Q224" s="40"/>
      <c r="S224" s="65"/>
      <c r="T224" s="65"/>
      <c r="U224" s="3"/>
    </row>
    <row r="225" spans="1:21" s="64" customForma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40"/>
      <c r="P225" s="40"/>
      <c r="Q225" s="40"/>
      <c r="S225" s="65"/>
      <c r="T225" s="65"/>
      <c r="U225" s="3"/>
    </row>
    <row r="226" spans="1:21" s="64" customForma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40"/>
      <c r="P226" s="40"/>
      <c r="Q226" s="40"/>
      <c r="S226" s="65"/>
      <c r="T226" s="65"/>
      <c r="U226" s="3"/>
    </row>
    <row r="227" spans="1:21" s="64" customForma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46"/>
      <c r="O227" s="3"/>
      <c r="P227" s="3"/>
      <c r="Q227" s="40"/>
      <c r="S227" s="65"/>
      <c r="T227" s="65"/>
      <c r="U227" s="3"/>
    </row>
    <row r="228" spans="1:21" s="64" customFormat="1">
      <c r="A228" s="3"/>
      <c r="B228" s="3"/>
      <c r="C228" s="3"/>
      <c r="D228" s="3"/>
      <c r="E228" s="3"/>
      <c r="F228" s="3"/>
      <c r="G228" s="46"/>
      <c r="H228" s="3"/>
      <c r="I228" s="3"/>
      <c r="J228" s="3"/>
      <c r="K228" s="3"/>
      <c r="L228" s="3"/>
      <c r="M228" s="3"/>
      <c r="N228" s="47"/>
      <c r="O228" s="3"/>
      <c r="P228" s="3"/>
      <c r="Q228" s="40"/>
      <c r="S228" s="65"/>
      <c r="T228" s="65"/>
      <c r="U228" s="3"/>
    </row>
    <row r="229" spans="1:21" s="64" customFormat="1">
      <c r="A229" s="3"/>
      <c r="B229" s="3"/>
      <c r="C229" s="3"/>
      <c r="D229" s="3"/>
      <c r="E229" s="3"/>
      <c r="F229" s="3"/>
      <c r="G229" s="47"/>
      <c r="H229" s="3"/>
      <c r="I229" s="3"/>
      <c r="J229" s="3"/>
      <c r="K229" s="3"/>
      <c r="L229" s="3"/>
      <c r="M229" s="3"/>
      <c r="N229" s="48"/>
      <c r="O229" s="3"/>
      <c r="P229" s="3"/>
      <c r="Q229" s="40"/>
      <c r="S229" s="65"/>
      <c r="T229" s="65"/>
      <c r="U229" s="3"/>
    </row>
    <row r="230" spans="1:21" s="64" customFormat="1">
      <c r="A230" s="3"/>
      <c r="B230" s="3"/>
      <c r="C230" s="3"/>
      <c r="D230" s="3"/>
      <c r="E230" s="3"/>
      <c r="F230" s="3"/>
      <c r="G230" s="48"/>
      <c r="H230" s="3"/>
      <c r="I230" s="3"/>
      <c r="J230" s="3"/>
      <c r="K230" s="3"/>
      <c r="L230" s="3"/>
      <c r="M230" s="3"/>
      <c r="N230" s="3"/>
      <c r="O230" s="40"/>
      <c r="P230" s="3"/>
      <c r="Q230" s="40"/>
      <c r="S230" s="65"/>
      <c r="T230" s="65"/>
      <c r="U230" s="3"/>
    </row>
    <row r="231" spans="1:21" s="64" customForma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40"/>
      <c r="S231" s="65"/>
      <c r="T231" s="65"/>
      <c r="U231" s="3"/>
    </row>
    <row r="232" spans="1:21" s="64" customForma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40"/>
      <c r="S232" s="65"/>
      <c r="T232" s="65"/>
      <c r="U232" s="3"/>
    </row>
    <row r="233" spans="1:21" s="64" customForma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40"/>
      <c r="S233" s="65"/>
      <c r="T233" s="65"/>
      <c r="U233" s="3"/>
    </row>
    <row r="234" spans="1:21" s="64" customForma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40"/>
      <c r="S234" s="65"/>
      <c r="T234" s="65"/>
      <c r="U234" s="3"/>
    </row>
    <row r="235" spans="1:21" s="64" customForma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40"/>
      <c r="S235" s="65"/>
      <c r="T235" s="65"/>
      <c r="U235" s="3"/>
    </row>
    <row r="251" spans="1:21" s="65" customForma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U251" s="3"/>
    </row>
    <row r="252" spans="1:21" s="65" customForma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15"/>
      <c r="U252" s="3"/>
    </row>
    <row r="253" spans="1:21" s="65" customForma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U253" s="3"/>
    </row>
    <row r="254" spans="1:21" s="65" customForma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9"/>
      <c r="U254" s="3"/>
    </row>
  </sheetData>
  <mergeCells count="11">
    <mergeCell ref="B23:C23"/>
    <mergeCell ref="B24:C24"/>
    <mergeCell ref="B28:C28"/>
    <mergeCell ref="B34:C34"/>
    <mergeCell ref="B41:D41"/>
    <mergeCell ref="B15:C15"/>
    <mergeCell ref="D5:D6"/>
    <mergeCell ref="D9:D10"/>
    <mergeCell ref="O11:O12"/>
    <mergeCell ref="P11:P12"/>
    <mergeCell ref="G14:I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X254"/>
  <sheetViews>
    <sheetView zoomScale="85" zoomScaleNormal="85" workbookViewId="0">
      <pane ySplit="15" topLeftCell="A55" activePane="bottomLeft" state="frozen"/>
      <selection pane="bottomLeft" activeCell="E27" sqref="E27"/>
    </sheetView>
  </sheetViews>
  <sheetFormatPr defaultRowHeight="13.5" outlineLevelRow="1"/>
  <cols>
    <col min="1" max="1" width="1" style="3" customWidth="1"/>
    <col min="2" max="4" width="19.625" style="3" customWidth="1"/>
    <col min="5" max="5" width="8.75" style="3" customWidth="1"/>
    <col min="6" max="7" width="5.75" style="3" customWidth="1"/>
    <col min="8" max="8" width="6.875" style="3" customWidth="1"/>
    <col min="9" max="9" width="1.875" style="3" customWidth="1"/>
    <col min="10" max="10" width="6.75" style="3" bestFit="1" customWidth="1"/>
    <col min="11" max="11" width="11.625" style="3" customWidth="1"/>
    <col min="12" max="12" width="11.875" style="3" bestFit="1" customWidth="1"/>
    <col min="13" max="15" width="11.625" style="3" customWidth="1"/>
    <col min="16" max="16" width="2.5" style="3" customWidth="1"/>
    <col min="17" max="17" width="6.75" style="3" bestFit="1" customWidth="1"/>
    <col min="18" max="18" width="14.375" style="3" bestFit="1" customWidth="1"/>
    <col min="19" max="19" width="12.5" style="3" bestFit="1" customWidth="1"/>
    <col min="20" max="20" width="9.375" style="3" customWidth="1"/>
    <col min="21" max="21" width="8.625" style="64" customWidth="1"/>
    <col min="22" max="22" width="11.625" style="65" bestFit="1" customWidth="1"/>
    <col min="23" max="23" width="13" style="65" bestFit="1" customWidth="1"/>
    <col min="24" max="16384" width="9" style="3"/>
  </cols>
  <sheetData>
    <row r="4" spans="2:2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1"/>
    </row>
    <row r="5" spans="2:23" ht="17.25">
      <c r="B5" s="66" t="s">
        <v>0</v>
      </c>
      <c r="C5" s="67">
        <f>S197</f>
        <v>0</v>
      </c>
      <c r="D5" s="193" t="e">
        <f>C5/C6</f>
        <v>#DIV/0!</v>
      </c>
      <c r="E5" s="179"/>
      <c r="F5" s="155" t="s">
        <v>91</v>
      </c>
      <c r="G5" s="131"/>
      <c r="H5" s="3" t="s">
        <v>92</v>
      </c>
      <c r="I5" s="177"/>
      <c r="J5" s="70"/>
      <c r="K5" s="177"/>
      <c r="L5" s="177"/>
      <c r="M5" s="177"/>
      <c r="N5" s="177"/>
      <c r="O5" s="177"/>
      <c r="P5" s="177"/>
      <c r="T5" s="1"/>
      <c r="U5" s="3"/>
      <c r="V5" s="3"/>
      <c r="W5" s="3"/>
    </row>
    <row r="6" spans="2:23" ht="17.25">
      <c r="B6" s="68" t="s">
        <v>1</v>
      </c>
      <c r="C6" s="69">
        <f>C16</f>
        <v>0</v>
      </c>
      <c r="D6" s="193"/>
      <c r="E6" s="179"/>
      <c r="F6" s="155" t="s">
        <v>91</v>
      </c>
      <c r="G6" s="3" t="s">
        <v>93</v>
      </c>
      <c r="I6" s="177"/>
      <c r="J6" s="70"/>
      <c r="K6" s="177"/>
      <c r="L6" s="177"/>
      <c r="M6" s="177"/>
      <c r="N6" s="177"/>
      <c r="O6" s="177"/>
      <c r="P6" s="177"/>
      <c r="Q6" s="70"/>
      <c r="T6" s="1"/>
      <c r="U6" s="3"/>
      <c r="V6" s="3"/>
      <c r="W6" s="3"/>
    </row>
    <row r="7" spans="2:23" ht="17.25">
      <c r="B7" s="70"/>
      <c r="C7" s="1"/>
      <c r="D7" s="1"/>
      <c r="E7" s="1"/>
      <c r="F7" s="179"/>
      <c r="G7" s="3" t="s">
        <v>96</v>
      </c>
      <c r="H7" s="97"/>
      <c r="I7" s="177"/>
      <c r="J7" s="70"/>
      <c r="K7" s="1"/>
      <c r="L7" s="1"/>
      <c r="M7" s="1"/>
      <c r="N7" s="1"/>
      <c r="O7" s="1"/>
      <c r="P7" s="1"/>
      <c r="Q7" s="70"/>
      <c r="R7" s="1"/>
      <c r="S7" s="2"/>
      <c r="T7" s="1"/>
      <c r="U7" s="3"/>
      <c r="V7" s="3"/>
      <c r="W7" s="3"/>
    </row>
    <row r="8" spans="2:23" ht="14.25">
      <c r="B8" s="70"/>
      <c r="C8" s="1"/>
      <c r="D8" s="1"/>
      <c r="E8" s="1"/>
      <c r="K8" s="1"/>
      <c r="L8" s="1"/>
      <c r="M8" s="1"/>
      <c r="N8" s="1"/>
      <c r="O8" s="1"/>
      <c r="P8" s="1"/>
      <c r="Q8" s="70"/>
      <c r="R8" s="1"/>
      <c r="S8" s="2"/>
      <c r="T8" s="1"/>
      <c r="U8" s="3"/>
      <c r="V8" s="3"/>
      <c r="W8" s="3"/>
    </row>
    <row r="9" spans="2:23" ht="17.25">
      <c r="B9" s="68" t="s">
        <v>2</v>
      </c>
      <c r="C9" s="94">
        <f>C17</f>
        <v>0</v>
      </c>
      <c r="D9" s="193" t="e">
        <f>C9/C10</f>
        <v>#DIV/0!</v>
      </c>
      <c r="E9" s="179"/>
      <c r="F9" s="1"/>
      <c r="G9" s="1"/>
      <c r="H9" s="1"/>
      <c r="I9" s="1"/>
      <c r="J9" s="70"/>
      <c r="K9" s="1"/>
      <c r="L9" s="1"/>
      <c r="M9" s="1"/>
      <c r="N9" s="1"/>
      <c r="O9" s="1"/>
      <c r="P9" s="1"/>
      <c r="Q9" s="70"/>
      <c r="R9" s="1"/>
      <c r="S9" s="2"/>
      <c r="T9" s="1"/>
      <c r="U9" s="3"/>
      <c r="V9" s="3"/>
      <c r="W9" s="3"/>
    </row>
    <row r="10" spans="2:23" ht="17.25">
      <c r="B10" s="90" t="s">
        <v>3</v>
      </c>
      <c r="C10" s="95">
        <f>C26</f>
        <v>0</v>
      </c>
      <c r="D10" s="193"/>
      <c r="E10" s="179"/>
      <c r="F10" s="1"/>
      <c r="G10" s="1"/>
      <c r="H10" s="1"/>
      <c r="I10" s="1"/>
      <c r="J10" s="70"/>
      <c r="K10" s="1"/>
      <c r="L10" s="1"/>
      <c r="M10" s="1"/>
      <c r="N10" s="1"/>
      <c r="O10" s="1"/>
      <c r="P10" s="1"/>
      <c r="Q10" s="70"/>
      <c r="R10" s="1"/>
      <c r="S10" s="2"/>
      <c r="T10" s="1"/>
      <c r="U10" s="3"/>
      <c r="V10" s="3"/>
      <c r="W10" s="3"/>
    </row>
    <row r="11" spans="2:23" ht="14.25">
      <c r="B11" s="92" t="s">
        <v>4</v>
      </c>
      <c r="F11" s="1"/>
      <c r="G11" s="1"/>
      <c r="H11" s="1"/>
      <c r="I11" s="1"/>
      <c r="J11" s="70"/>
      <c r="K11" s="1"/>
      <c r="L11" s="1"/>
      <c r="M11" s="1"/>
      <c r="N11" s="1"/>
      <c r="O11" s="1"/>
      <c r="P11" s="1"/>
      <c r="Q11" s="70"/>
      <c r="R11" s="186" t="s">
        <v>52</v>
      </c>
      <c r="S11" s="188">
        <f>O14</f>
        <v>0</v>
      </c>
      <c r="T11" s="1"/>
      <c r="U11" s="3"/>
      <c r="V11" s="3"/>
      <c r="W11" s="3"/>
    </row>
    <row r="12" spans="2:23" ht="14.25">
      <c r="B12" s="70"/>
      <c r="C12" s="1"/>
      <c r="D12" s="1"/>
      <c r="E12" s="1"/>
      <c r="F12" s="1"/>
      <c r="G12" s="1"/>
      <c r="H12" s="1"/>
      <c r="I12" s="1"/>
      <c r="J12" s="70"/>
      <c r="K12" s="1"/>
      <c r="L12" s="1"/>
      <c r="M12" s="1"/>
      <c r="N12" s="1"/>
      <c r="O12" s="1"/>
      <c r="P12" s="1"/>
      <c r="Q12" s="70"/>
      <c r="R12" s="187"/>
      <c r="S12" s="189"/>
      <c r="T12" s="1"/>
      <c r="U12" s="3"/>
      <c r="V12" s="3"/>
      <c r="W12" s="3"/>
    </row>
    <row r="13" spans="2:23" ht="6.75" customHeight="1">
      <c r="B13" s="70"/>
      <c r="C13" s="1"/>
      <c r="D13" s="1"/>
      <c r="E13" s="1"/>
      <c r="F13" s="1"/>
      <c r="G13" s="1"/>
      <c r="H13" s="1"/>
      <c r="I13" s="1"/>
      <c r="J13" s="70"/>
      <c r="K13" s="1"/>
      <c r="L13" s="1"/>
      <c r="M13" s="1"/>
      <c r="N13" s="1"/>
      <c r="O13" s="1"/>
      <c r="P13" s="1"/>
      <c r="Q13" s="70"/>
      <c r="R13" s="1"/>
      <c r="S13" s="2"/>
      <c r="T13" s="1"/>
      <c r="U13" s="3"/>
      <c r="V13" s="3"/>
      <c r="W13" s="3"/>
    </row>
    <row r="14" spans="2:23" ht="14.25">
      <c r="B14" s="70"/>
      <c r="C14" s="1"/>
      <c r="D14" s="1"/>
      <c r="E14" s="1"/>
      <c r="F14" s="1"/>
      <c r="G14" s="190" t="s">
        <v>40</v>
      </c>
      <c r="H14" s="190"/>
      <c r="I14" s="1"/>
      <c r="J14" s="190" t="s">
        <v>5</v>
      </c>
      <c r="K14" s="190"/>
      <c r="L14" s="190"/>
      <c r="M14" s="1"/>
      <c r="N14" s="86" t="s">
        <v>6</v>
      </c>
      <c r="O14" s="87">
        <v>0</v>
      </c>
      <c r="P14" s="1"/>
      <c r="Q14" s="190" t="s">
        <v>7</v>
      </c>
      <c r="R14" s="190"/>
      <c r="S14" s="190"/>
      <c r="T14" s="1"/>
      <c r="U14" s="3"/>
      <c r="V14" s="3"/>
      <c r="W14" s="3"/>
    </row>
    <row r="15" spans="2:23" ht="27">
      <c r="B15" s="183" t="s">
        <v>8</v>
      </c>
      <c r="C15" s="184"/>
      <c r="G15" s="72" t="s">
        <v>9</v>
      </c>
      <c r="H15" s="98" t="s">
        <v>41</v>
      </c>
      <c r="J15" s="72" t="s">
        <v>9</v>
      </c>
      <c r="K15" s="73" t="s">
        <v>10</v>
      </c>
      <c r="L15" s="99" t="s">
        <v>42</v>
      </c>
      <c r="M15" s="74" t="s">
        <v>12</v>
      </c>
      <c r="N15" s="74" t="s">
        <v>13</v>
      </c>
      <c r="O15" s="75" t="s">
        <v>14</v>
      </c>
      <c r="Q15" s="100" t="s">
        <v>43</v>
      </c>
      <c r="R15" s="71" t="s">
        <v>44</v>
      </c>
      <c r="S15" s="76" t="s">
        <v>17</v>
      </c>
      <c r="U15" s="3"/>
      <c r="V15" s="3"/>
      <c r="W15" s="3"/>
    </row>
    <row r="16" spans="2:23">
      <c r="B16" s="129" t="s">
        <v>18</v>
      </c>
      <c r="C16" s="59"/>
      <c r="D16" s="3" t="s">
        <v>80</v>
      </c>
      <c r="G16" s="5">
        <v>1</v>
      </c>
      <c r="H16" s="101"/>
      <c r="J16" s="5">
        <v>1</v>
      </c>
      <c r="K16" s="52">
        <f>C16</f>
        <v>0</v>
      </c>
      <c r="L16" s="53">
        <f>IF(J16&lt;=$C$17,H16*$C$18-$C$34,0)</f>
        <v>0</v>
      </c>
      <c r="M16" s="53">
        <f>L16-N16</f>
        <v>0</v>
      </c>
      <c r="N16" s="53">
        <f t="shared" ref="N16:N74" si="0">IF(J16&lt;=$C$17,ROUND(K16*$O$14/12,0),0)</f>
        <v>0</v>
      </c>
      <c r="O16" s="54">
        <f>K16-M16</f>
        <v>0</v>
      </c>
      <c r="Q16" s="5">
        <v>1</v>
      </c>
      <c r="R16" s="6">
        <f>L16</f>
        <v>0</v>
      </c>
      <c r="S16" s="7">
        <f t="shared" ref="S16:S79" si="1">ROUND(R16/(1+$S$11/12)^Q16,0)</f>
        <v>0</v>
      </c>
      <c r="U16" s="3"/>
      <c r="V16" s="3"/>
      <c r="W16" s="3"/>
    </row>
    <row r="17" spans="1:24">
      <c r="B17" s="129" t="s">
        <v>51</v>
      </c>
      <c r="C17" s="60">
        <v>0</v>
      </c>
      <c r="D17" s="3" t="s">
        <v>83</v>
      </c>
      <c r="G17" s="128">
        <f t="shared" ref="G17:G80" si="2">G16+1</f>
        <v>2</v>
      </c>
      <c r="H17" s="101"/>
      <c r="J17" s="128">
        <f t="shared" ref="J17:J80" si="3">J16+1</f>
        <v>2</v>
      </c>
      <c r="K17" s="52">
        <f>O16</f>
        <v>0</v>
      </c>
      <c r="L17" s="53">
        <f t="shared" ref="L17:L80" si="4">IF(J17&lt;=$C$17,H17*$C$18-$C$34,0)</f>
        <v>0</v>
      </c>
      <c r="M17" s="53">
        <f>L17-N17</f>
        <v>0</v>
      </c>
      <c r="N17" s="53">
        <f t="shared" si="0"/>
        <v>0</v>
      </c>
      <c r="O17" s="54">
        <f>K17-M17</f>
        <v>0</v>
      </c>
      <c r="Q17" s="128">
        <f t="shared" ref="Q17:Q80" si="5">Q16+1</f>
        <v>2</v>
      </c>
      <c r="R17" s="8">
        <f t="shared" ref="R17:R80" si="6">L17</f>
        <v>0</v>
      </c>
      <c r="S17" s="9">
        <f t="shared" si="1"/>
        <v>0</v>
      </c>
      <c r="U17" s="3"/>
      <c r="V17" s="3"/>
      <c r="W17" s="3"/>
    </row>
    <row r="18" spans="1:24">
      <c r="B18" s="129" t="s">
        <v>45</v>
      </c>
      <c r="C18" s="59"/>
      <c r="D18" s="3" t="s">
        <v>88</v>
      </c>
      <c r="G18" s="128">
        <f t="shared" si="2"/>
        <v>3</v>
      </c>
      <c r="H18" s="101"/>
      <c r="J18" s="128">
        <f t="shared" si="3"/>
        <v>3</v>
      </c>
      <c r="K18" s="52">
        <f t="shared" ref="K18:K81" si="7">O17</f>
        <v>0</v>
      </c>
      <c r="L18" s="53">
        <f t="shared" si="4"/>
        <v>0</v>
      </c>
      <c r="M18" s="53">
        <f t="shared" ref="M18:M99" si="8">L18-N18</f>
        <v>0</v>
      </c>
      <c r="N18" s="53">
        <f t="shared" si="0"/>
        <v>0</v>
      </c>
      <c r="O18" s="54">
        <f t="shared" ref="O18:O99" si="9">K18-M18</f>
        <v>0</v>
      </c>
      <c r="Q18" s="128">
        <f t="shared" si="5"/>
        <v>3</v>
      </c>
      <c r="R18" s="8">
        <f t="shared" si="6"/>
        <v>0</v>
      </c>
      <c r="S18" s="9">
        <f t="shared" si="1"/>
        <v>0</v>
      </c>
      <c r="U18" s="3"/>
      <c r="V18" s="3"/>
      <c r="W18" s="3"/>
    </row>
    <row r="19" spans="1:24">
      <c r="B19" s="129" t="s">
        <v>46</v>
      </c>
      <c r="C19" s="61"/>
      <c r="D19" s="3" t="s">
        <v>47</v>
      </c>
      <c r="G19" s="128">
        <f t="shared" si="2"/>
        <v>4</v>
      </c>
      <c r="H19" s="101"/>
      <c r="J19" s="128">
        <f t="shared" si="3"/>
        <v>4</v>
      </c>
      <c r="K19" s="52">
        <f t="shared" si="7"/>
        <v>0</v>
      </c>
      <c r="L19" s="53">
        <f t="shared" si="4"/>
        <v>0</v>
      </c>
      <c r="M19" s="53">
        <f t="shared" si="8"/>
        <v>0</v>
      </c>
      <c r="N19" s="53">
        <f t="shared" si="0"/>
        <v>0</v>
      </c>
      <c r="O19" s="54">
        <f t="shared" si="9"/>
        <v>0</v>
      </c>
      <c r="Q19" s="128">
        <f t="shared" si="5"/>
        <v>4</v>
      </c>
      <c r="R19" s="8">
        <f t="shared" si="6"/>
        <v>0</v>
      </c>
      <c r="S19" s="9">
        <f t="shared" si="1"/>
        <v>0</v>
      </c>
      <c r="U19" s="3"/>
      <c r="V19" s="3"/>
      <c r="W19" s="3"/>
    </row>
    <row r="20" spans="1:24">
      <c r="B20" s="4" t="s">
        <v>19</v>
      </c>
      <c r="C20" s="58">
        <f>C18*C19</f>
        <v>0</v>
      </c>
      <c r="D20" s="3" t="s">
        <v>80</v>
      </c>
      <c r="G20" s="128">
        <f t="shared" si="2"/>
        <v>5</v>
      </c>
      <c r="H20" s="101"/>
      <c r="J20" s="128">
        <f t="shared" si="3"/>
        <v>5</v>
      </c>
      <c r="K20" s="52">
        <f t="shared" si="7"/>
        <v>0</v>
      </c>
      <c r="L20" s="53">
        <f t="shared" si="4"/>
        <v>0</v>
      </c>
      <c r="M20" s="53">
        <f t="shared" si="8"/>
        <v>0</v>
      </c>
      <c r="N20" s="53">
        <f t="shared" si="0"/>
        <v>0</v>
      </c>
      <c r="O20" s="54">
        <f t="shared" si="9"/>
        <v>0</v>
      </c>
      <c r="Q20" s="128">
        <f t="shared" si="5"/>
        <v>5</v>
      </c>
      <c r="R20" s="8">
        <f t="shared" si="6"/>
        <v>0</v>
      </c>
      <c r="S20" s="9">
        <f t="shared" si="1"/>
        <v>0</v>
      </c>
      <c r="U20" s="3"/>
      <c r="V20" s="3"/>
      <c r="W20" s="3"/>
    </row>
    <row r="21" spans="1:24">
      <c r="B21" s="157" t="s">
        <v>20</v>
      </c>
      <c r="C21" s="62"/>
      <c r="D21" s="126" t="s">
        <v>89</v>
      </c>
      <c r="E21" s="126"/>
      <c r="G21" s="128">
        <f t="shared" si="2"/>
        <v>6</v>
      </c>
      <c r="H21" s="101"/>
      <c r="J21" s="128">
        <f t="shared" si="3"/>
        <v>6</v>
      </c>
      <c r="K21" s="52">
        <f t="shared" si="7"/>
        <v>0</v>
      </c>
      <c r="L21" s="53">
        <f t="shared" si="4"/>
        <v>0</v>
      </c>
      <c r="M21" s="53">
        <f t="shared" si="8"/>
        <v>0</v>
      </c>
      <c r="N21" s="53">
        <f t="shared" si="0"/>
        <v>0</v>
      </c>
      <c r="O21" s="54">
        <f t="shared" si="9"/>
        <v>0</v>
      </c>
      <c r="Q21" s="128">
        <f t="shared" si="5"/>
        <v>6</v>
      </c>
      <c r="R21" s="8">
        <f t="shared" si="6"/>
        <v>0</v>
      </c>
      <c r="S21" s="9">
        <f t="shared" si="1"/>
        <v>0</v>
      </c>
      <c r="U21" s="3"/>
      <c r="V21" s="3"/>
      <c r="W21" s="3"/>
    </row>
    <row r="22" spans="1:24">
      <c r="B22" s="158" t="s">
        <v>21</v>
      </c>
      <c r="C22" s="61"/>
      <c r="D22" s="3" t="s">
        <v>80</v>
      </c>
      <c r="G22" s="128">
        <f t="shared" si="2"/>
        <v>7</v>
      </c>
      <c r="H22" s="101"/>
      <c r="J22" s="128">
        <f t="shared" si="3"/>
        <v>7</v>
      </c>
      <c r="K22" s="52">
        <f t="shared" si="7"/>
        <v>0</v>
      </c>
      <c r="L22" s="53">
        <f t="shared" si="4"/>
        <v>0</v>
      </c>
      <c r="M22" s="53">
        <f t="shared" si="8"/>
        <v>0</v>
      </c>
      <c r="N22" s="53">
        <f t="shared" si="0"/>
        <v>0</v>
      </c>
      <c r="O22" s="54">
        <f t="shared" si="9"/>
        <v>0</v>
      </c>
      <c r="Q22" s="128">
        <f t="shared" si="5"/>
        <v>7</v>
      </c>
      <c r="R22" s="8">
        <f t="shared" si="6"/>
        <v>0</v>
      </c>
      <c r="S22" s="9">
        <f t="shared" si="1"/>
        <v>0</v>
      </c>
      <c r="U22" s="3"/>
      <c r="V22" s="3"/>
      <c r="W22" s="3"/>
    </row>
    <row r="23" spans="1:24">
      <c r="B23" s="10" t="s">
        <v>6</v>
      </c>
      <c r="C23" s="88">
        <f>O14</f>
        <v>0</v>
      </c>
      <c r="G23" s="128">
        <f t="shared" si="2"/>
        <v>8</v>
      </c>
      <c r="H23" s="101"/>
      <c r="J23" s="128">
        <f t="shared" si="3"/>
        <v>8</v>
      </c>
      <c r="K23" s="52">
        <f t="shared" si="7"/>
        <v>0</v>
      </c>
      <c r="L23" s="53">
        <f t="shared" si="4"/>
        <v>0</v>
      </c>
      <c r="M23" s="53">
        <f t="shared" si="8"/>
        <v>0</v>
      </c>
      <c r="N23" s="53">
        <f t="shared" si="0"/>
        <v>0</v>
      </c>
      <c r="O23" s="54">
        <f t="shared" si="9"/>
        <v>0</v>
      </c>
      <c r="Q23" s="128">
        <f t="shared" si="5"/>
        <v>8</v>
      </c>
      <c r="R23" s="8">
        <f t="shared" si="6"/>
        <v>0</v>
      </c>
      <c r="S23" s="9">
        <f t="shared" si="1"/>
        <v>0</v>
      </c>
      <c r="U23" s="3"/>
      <c r="V23" s="3"/>
      <c r="W23" s="3"/>
    </row>
    <row r="24" spans="1:24">
      <c r="B24" s="103"/>
      <c r="C24" s="104"/>
      <c r="G24" s="128">
        <f t="shared" si="2"/>
        <v>9</v>
      </c>
      <c r="H24" s="101"/>
      <c r="J24" s="128">
        <f t="shared" si="3"/>
        <v>9</v>
      </c>
      <c r="K24" s="52">
        <f t="shared" si="7"/>
        <v>0</v>
      </c>
      <c r="L24" s="53">
        <f t="shared" si="4"/>
        <v>0</v>
      </c>
      <c r="M24" s="53">
        <f t="shared" si="8"/>
        <v>0</v>
      </c>
      <c r="N24" s="53">
        <f t="shared" si="0"/>
        <v>0</v>
      </c>
      <c r="O24" s="54">
        <f t="shared" si="9"/>
        <v>0</v>
      </c>
      <c r="Q24" s="128">
        <f t="shared" si="5"/>
        <v>9</v>
      </c>
      <c r="R24" s="8">
        <f t="shared" si="6"/>
        <v>0</v>
      </c>
      <c r="S24" s="9">
        <f t="shared" si="1"/>
        <v>0</v>
      </c>
      <c r="U24" s="3"/>
      <c r="V24" s="3"/>
      <c r="W24" s="3"/>
    </row>
    <row r="25" spans="1:24">
      <c r="B25" s="183" t="s">
        <v>22</v>
      </c>
      <c r="C25" s="184"/>
      <c r="G25" s="128">
        <f t="shared" si="2"/>
        <v>10</v>
      </c>
      <c r="H25" s="101"/>
      <c r="J25" s="128">
        <f t="shared" si="3"/>
        <v>10</v>
      </c>
      <c r="K25" s="52">
        <f t="shared" si="7"/>
        <v>0</v>
      </c>
      <c r="L25" s="53">
        <f t="shared" si="4"/>
        <v>0</v>
      </c>
      <c r="M25" s="53">
        <f t="shared" si="8"/>
        <v>0</v>
      </c>
      <c r="N25" s="53">
        <f t="shared" si="0"/>
        <v>0</v>
      </c>
      <c r="O25" s="54">
        <f t="shared" si="9"/>
        <v>0</v>
      </c>
      <c r="Q25" s="128">
        <f t="shared" si="5"/>
        <v>10</v>
      </c>
      <c r="R25" s="8">
        <f t="shared" si="6"/>
        <v>0</v>
      </c>
      <c r="S25" s="9">
        <f t="shared" si="1"/>
        <v>0</v>
      </c>
      <c r="U25" s="3"/>
      <c r="V25" s="3"/>
      <c r="W25" s="3"/>
    </row>
    <row r="26" spans="1:24">
      <c r="B26" s="11" t="s">
        <v>23</v>
      </c>
      <c r="C26" s="60">
        <v>0</v>
      </c>
      <c r="D26" s="3" t="s">
        <v>83</v>
      </c>
      <c r="G26" s="128">
        <f t="shared" si="2"/>
        <v>11</v>
      </c>
      <c r="H26" s="101"/>
      <c r="J26" s="128">
        <f t="shared" si="3"/>
        <v>11</v>
      </c>
      <c r="K26" s="52">
        <f t="shared" si="7"/>
        <v>0</v>
      </c>
      <c r="L26" s="53">
        <f t="shared" si="4"/>
        <v>0</v>
      </c>
      <c r="M26" s="53">
        <f t="shared" si="8"/>
        <v>0</v>
      </c>
      <c r="N26" s="53">
        <f t="shared" si="0"/>
        <v>0</v>
      </c>
      <c r="O26" s="54">
        <f t="shared" si="9"/>
        <v>0</v>
      </c>
      <c r="Q26" s="128">
        <f t="shared" si="5"/>
        <v>11</v>
      </c>
      <c r="R26" s="8">
        <f t="shared" si="6"/>
        <v>0</v>
      </c>
      <c r="S26" s="9">
        <f t="shared" si="1"/>
        <v>0</v>
      </c>
      <c r="U26" s="3"/>
      <c r="V26" s="3"/>
      <c r="W26" s="3"/>
    </row>
    <row r="27" spans="1:24">
      <c r="B27" s="16" t="s">
        <v>24</v>
      </c>
      <c r="C27" s="96">
        <v>0</v>
      </c>
      <c r="D27" s="3" t="s">
        <v>83</v>
      </c>
      <c r="G27" s="128">
        <f t="shared" si="2"/>
        <v>12</v>
      </c>
      <c r="H27" s="101"/>
      <c r="J27" s="128">
        <f t="shared" si="3"/>
        <v>12</v>
      </c>
      <c r="K27" s="52">
        <f t="shared" si="7"/>
        <v>0</v>
      </c>
      <c r="L27" s="53">
        <f t="shared" si="4"/>
        <v>0</v>
      </c>
      <c r="M27" s="53">
        <f t="shared" si="8"/>
        <v>0</v>
      </c>
      <c r="N27" s="53">
        <f t="shared" si="0"/>
        <v>0</v>
      </c>
      <c r="O27" s="54">
        <f t="shared" si="9"/>
        <v>0</v>
      </c>
      <c r="Q27" s="128">
        <f t="shared" si="5"/>
        <v>12</v>
      </c>
      <c r="R27" s="8">
        <f t="shared" si="6"/>
        <v>0</v>
      </c>
      <c r="S27" s="9">
        <f t="shared" si="1"/>
        <v>0</v>
      </c>
      <c r="T27" s="15"/>
      <c r="U27" s="3"/>
      <c r="V27" s="3"/>
      <c r="W27" s="3"/>
    </row>
    <row r="28" spans="1:24">
      <c r="G28" s="128">
        <f t="shared" si="2"/>
        <v>13</v>
      </c>
      <c r="H28" s="101"/>
      <c r="J28" s="128">
        <f t="shared" si="3"/>
        <v>13</v>
      </c>
      <c r="K28" s="52">
        <f t="shared" si="7"/>
        <v>0</v>
      </c>
      <c r="L28" s="53">
        <f t="shared" si="4"/>
        <v>0</v>
      </c>
      <c r="M28" s="53">
        <f t="shared" si="8"/>
        <v>0</v>
      </c>
      <c r="N28" s="53">
        <f t="shared" si="0"/>
        <v>0</v>
      </c>
      <c r="O28" s="54">
        <f t="shared" si="9"/>
        <v>0</v>
      </c>
      <c r="Q28" s="128">
        <f t="shared" si="5"/>
        <v>13</v>
      </c>
      <c r="R28" s="8">
        <f t="shared" si="6"/>
        <v>0</v>
      </c>
      <c r="S28" s="9">
        <f t="shared" si="1"/>
        <v>0</v>
      </c>
      <c r="T28" s="15"/>
      <c r="U28" s="3"/>
      <c r="V28" s="3"/>
      <c r="W28" s="3"/>
    </row>
    <row r="29" spans="1:24">
      <c r="B29" s="183" t="s">
        <v>25</v>
      </c>
      <c r="C29" s="184"/>
      <c r="G29" s="128">
        <f t="shared" si="2"/>
        <v>14</v>
      </c>
      <c r="H29" s="101"/>
      <c r="J29" s="128">
        <f t="shared" si="3"/>
        <v>14</v>
      </c>
      <c r="K29" s="52">
        <f t="shared" si="7"/>
        <v>0</v>
      </c>
      <c r="L29" s="53">
        <f t="shared" si="4"/>
        <v>0</v>
      </c>
      <c r="M29" s="53">
        <f t="shared" si="8"/>
        <v>0</v>
      </c>
      <c r="N29" s="53">
        <f t="shared" si="0"/>
        <v>0</v>
      </c>
      <c r="O29" s="54">
        <f t="shared" si="9"/>
        <v>0</v>
      </c>
      <c r="Q29" s="128">
        <f t="shared" si="5"/>
        <v>14</v>
      </c>
      <c r="R29" s="8">
        <f t="shared" si="6"/>
        <v>0</v>
      </c>
      <c r="S29" s="9">
        <f t="shared" si="1"/>
        <v>0</v>
      </c>
      <c r="T29" s="1"/>
      <c r="U29" s="3"/>
      <c r="V29" s="3"/>
      <c r="W29" s="3"/>
    </row>
    <row r="30" spans="1:24">
      <c r="B30" s="133" t="s">
        <v>26</v>
      </c>
      <c r="C30" s="89">
        <f>D58</f>
        <v>0</v>
      </c>
      <c r="D30" s="3" t="s">
        <v>87</v>
      </c>
      <c r="G30" s="128">
        <f t="shared" si="2"/>
        <v>15</v>
      </c>
      <c r="H30" s="101"/>
      <c r="J30" s="128">
        <f t="shared" si="3"/>
        <v>15</v>
      </c>
      <c r="K30" s="52">
        <f t="shared" si="7"/>
        <v>0</v>
      </c>
      <c r="L30" s="53">
        <f t="shared" si="4"/>
        <v>0</v>
      </c>
      <c r="M30" s="53">
        <f t="shared" si="8"/>
        <v>0</v>
      </c>
      <c r="N30" s="53">
        <f t="shared" si="0"/>
        <v>0</v>
      </c>
      <c r="O30" s="54">
        <f t="shared" si="9"/>
        <v>0</v>
      </c>
      <c r="Q30" s="128">
        <f t="shared" si="5"/>
        <v>15</v>
      </c>
      <c r="R30" s="8">
        <f t="shared" si="6"/>
        <v>0</v>
      </c>
      <c r="S30" s="9">
        <f t="shared" si="1"/>
        <v>0</v>
      </c>
      <c r="T30" s="1"/>
      <c r="U30" s="3"/>
      <c r="V30" s="3"/>
      <c r="W30" s="3"/>
    </row>
    <row r="31" spans="1:24" s="18" customFormat="1">
      <c r="A31" s="3"/>
      <c r="B31" s="135" t="s">
        <v>27</v>
      </c>
      <c r="C31" s="59"/>
      <c r="D31" s="3" t="s">
        <v>87</v>
      </c>
      <c r="E31" s="3"/>
      <c r="F31" s="3"/>
      <c r="G31" s="128">
        <f>G30+1</f>
        <v>16</v>
      </c>
      <c r="H31" s="101"/>
      <c r="I31" s="3"/>
      <c r="J31" s="128">
        <f>J30+1</f>
        <v>16</v>
      </c>
      <c r="K31" s="52">
        <f>O30</f>
        <v>0</v>
      </c>
      <c r="L31" s="53">
        <f t="shared" si="4"/>
        <v>0</v>
      </c>
      <c r="M31" s="53">
        <f t="shared" si="8"/>
        <v>0</v>
      </c>
      <c r="N31" s="53">
        <f t="shared" si="0"/>
        <v>0</v>
      </c>
      <c r="O31" s="54">
        <f t="shared" si="9"/>
        <v>0</v>
      </c>
      <c r="P31" s="3"/>
      <c r="Q31" s="128">
        <f>Q30+1</f>
        <v>16</v>
      </c>
      <c r="R31" s="8">
        <f t="shared" si="6"/>
        <v>0</v>
      </c>
      <c r="S31" s="9">
        <f t="shared" si="1"/>
        <v>0</v>
      </c>
      <c r="T31" s="3"/>
      <c r="X31" s="3"/>
    </row>
    <row r="32" spans="1:24">
      <c r="B32" s="13"/>
      <c r="C32" s="14"/>
      <c r="G32" s="128">
        <f t="shared" si="2"/>
        <v>17</v>
      </c>
      <c r="H32" s="101"/>
      <c r="J32" s="128">
        <f t="shared" si="3"/>
        <v>17</v>
      </c>
      <c r="K32" s="52">
        <f t="shared" si="7"/>
        <v>0</v>
      </c>
      <c r="L32" s="53">
        <f t="shared" si="4"/>
        <v>0</v>
      </c>
      <c r="M32" s="53">
        <f t="shared" si="8"/>
        <v>0</v>
      </c>
      <c r="N32" s="53">
        <f t="shared" si="0"/>
        <v>0</v>
      </c>
      <c r="O32" s="54">
        <f t="shared" si="9"/>
        <v>0</v>
      </c>
      <c r="Q32" s="128">
        <f t="shared" si="5"/>
        <v>17</v>
      </c>
      <c r="R32" s="8">
        <f t="shared" si="6"/>
        <v>0</v>
      </c>
      <c r="S32" s="9">
        <f t="shared" si="1"/>
        <v>0</v>
      </c>
      <c r="U32" s="3"/>
      <c r="V32" s="3"/>
      <c r="W32" s="3"/>
      <c r="X32" s="18"/>
    </row>
    <row r="33" spans="1:23" ht="14.25" thickBot="1">
      <c r="B33" s="16" t="s">
        <v>28</v>
      </c>
      <c r="C33" s="63">
        <f>SUM(C30:C32)</f>
        <v>0</v>
      </c>
      <c r="D33" s="3" t="s">
        <v>80</v>
      </c>
      <c r="G33" s="128">
        <f t="shared" si="2"/>
        <v>18</v>
      </c>
      <c r="H33" s="101"/>
      <c r="J33" s="128">
        <f t="shared" si="3"/>
        <v>18</v>
      </c>
      <c r="K33" s="52">
        <f t="shared" si="7"/>
        <v>0</v>
      </c>
      <c r="L33" s="53">
        <f t="shared" si="4"/>
        <v>0</v>
      </c>
      <c r="M33" s="53">
        <f t="shared" si="8"/>
        <v>0</v>
      </c>
      <c r="N33" s="53">
        <f t="shared" si="0"/>
        <v>0</v>
      </c>
      <c r="O33" s="54">
        <f t="shared" si="9"/>
        <v>0</v>
      </c>
      <c r="Q33" s="128">
        <f t="shared" si="5"/>
        <v>18</v>
      </c>
      <c r="R33" s="8">
        <f t="shared" si="6"/>
        <v>0</v>
      </c>
      <c r="S33" s="9">
        <f t="shared" si="1"/>
        <v>0</v>
      </c>
      <c r="U33" s="3"/>
      <c r="V33" s="3"/>
      <c r="W33" s="3"/>
    </row>
    <row r="34" spans="1:23" ht="14.25" thickBot="1">
      <c r="B34" s="78" t="s">
        <v>48</v>
      </c>
      <c r="C34" s="79" t="e">
        <f>C33/C17</f>
        <v>#DIV/0!</v>
      </c>
      <c r="D34" s="3" t="s">
        <v>80</v>
      </c>
      <c r="G34" s="128">
        <f t="shared" si="2"/>
        <v>19</v>
      </c>
      <c r="H34" s="101"/>
      <c r="J34" s="128">
        <f t="shared" si="3"/>
        <v>19</v>
      </c>
      <c r="K34" s="52">
        <f t="shared" si="7"/>
        <v>0</v>
      </c>
      <c r="L34" s="53">
        <f t="shared" si="4"/>
        <v>0</v>
      </c>
      <c r="M34" s="53">
        <f t="shared" si="8"/>
        <v>0</v>
      </c>
      <c r="N34" s="53">
        <f t="shared" si="0"/>
        <v>0</v>
      </c>
      <c r="O34" s="54">
        <f t="shared" si="9"/>
        <v>0</v>
      </c>
      <c r="Q34" s="128">
        <f t="shared" si="5"/>
        <v>19</v>
      </c>
      <c r="R34" s="8">
        <f t="shared" si="6"/>
        <v>0</v>
      </c>
      <c r="S34" s="9">
        <f t="shared" si="1"/>
        <v>0</v>
      </c>
      <c r="U34" s="3"/>
      <c r="V34" s="3"/>
      <c r="W34" s="3"/>
    </row>
    <row r="35" spans="1:23">
      <c r="A35" s="18"/>
      <c r="G35" s="128">
        <f t="shared" si="2"/>
        <v>20</v>
      </c>
      <c r="H35" s="101"/>
      <c r="J35" s="128">
        <f t="shared" si="3"/>
        <v>20</v>
      </c>
      <c r="K35" s="52">
        <f t="shared" si="7"/>
        <v>0</v>
      </c>
      <c r="L35" s="53">
        <f t="shared" si="4"/>
        <v>0</v>
      </c>
      <c r="M35" s="53">
        <f t="shared" si="8"/>
        <v>0</v>
      </c>
      <c r="N35" s="53">
        <f t="shared" si="0"/>
        <v>0</v>
      </c>
      <c r="O35" s="54">
        <f t="shared" si="9"/>
        <v>0</v>
      </c>
      <c r="Q35" s="128">
        <f t="shared" si="5"/>
        <v>20</v>
      </c>
      <c r="R35" s="8">
        <f t="shared" si="6"/>
        <v>0</v>
      </c>
      <c r="S35" s="9">
        <f t="shared" si="1"/>
        <v>0</v>
      </c>
      <c r="U35" s="3"/>
      <c r="V35" s="3"/>
      <c r="W35" s="3"/>
    </row>
    <row r="36" spans="1:23">
      <c r="G36" s="128">
        <f>G35+1</f>
        <v>21</v>
      </c>
      <c r="H36" s="101"/>
      <c r="I36" s="77"/>
      <c r="J36" s="128">
        <f>J35+1</f>
        <v>21</v>
      </c>
      <c r="K36" s="52">
        <f>O35</f>
        <v>0</v>
      </c>
      <c r="L36" s="53">
        <f t="shared" si="4"/>
        <v>0</v>
      </c>
      <c r="M36" s="53">
        <f t="shared" si="8"/>
        <v>0</v>
      </c>
      <c r="N36" s="53">
        <f t="shared" si="0"/>
        <v>0</v>
      </c>
      <c r="O36" s="54">
        <f t="shared" si="9"/>
        <v>0</v>
      </c>
      <c r="P36" s="77"/>
      <c r="Q36" s="128">
        <f>Q35+1</f>
        <v>21</v>
      </c>
      <c r="R36" s="8">
        <f t="shared" si="6"/>
        <v>0</v>
      </c>
      <c r="S36" s="9">
        <f t="shared" si="1"/>
        <v>0</v>
      </c>
      <c r="U36" s="3"/>
      <c r="V36" s="3"/>
      <c r="W36" s="3"/>
    </row>
    <row r="37" spans="1:23">
      <c r="B37" s="183" t="s">
        <v>33</v>
      </c>
      <c r="C37" s="192"/>
      <c r="D37" s="184"/>
      <c r="E37" s="103"/>
      <c r="G37" s="128">
        <f t="shared" si="2"/>
        <v>22</v>
      </c>
      <c r="H37" s="101"/>
      <c r="I37" s="19"/>
      <c r="J37" s="128">
        <f t="shared" si="3"/>
        <v>22</v>
      </c>
      <c r="K37" s="55">
        <f t="shared" si="7"/>
        <v>0</v>
      </c>
      <c r="L37" s="53">
        <f t="shared" si="4"/>
        <v>0</v>
      </c>
      <c r="M37" s="56">
        <f t="shared" si="8"/>
        <v>0</v>
      </c>
      <c r="N37" s="56">
        <f t="shared" si="0"/>
        <v>0</v>
      </c>
      <c r="O37" s="57">
        <f t="shared" si="9"/>
        <v>0</v>
      </c>
      <c r="P37" s="19"/>
      <c r="Q37" s="128">
        <f t="shared" si="5"/>
        <v>22</v>
      </c>
      <c r="R37" s="8">
        <f t="shared" si="6"/>
        <v>0</v>
      </c>
      <c r="S37" s="9">
        <f t="shared" si="1"/>
        <v>0</v>
      </c>
      <c r="U37" s="3"/>
      <c r="V37" s="3"/>
      <c r="W37" s="3"/>
    </row>
    <row r="38" spans="1:23">
      <c r="B38" s="180" t="s">
        <v>34</v>
      </c>
      <c r="C38" s="20">
        <f>C16</f>
        <v>0</v>
      </c>
      <c r="D38" s="21"/>
      <c r="E38" s="19"/>
      <c r="G38" s="128">
        <f t="shared" si="2"/>
        <v>23</v>
      </c>
      <c r="H38" s="101"/>
      <c r="I38" s="22"/>
      <c r="J38" s="128">
        <f t="shared" si="3"/>
        <v>23</v>
      </c>
      <c r="K38" s="55">
        <f t="shared" si="7"/>
        <v>0</v>
      </c>
      <c r="L38" s="53">
        <f t="shared" si="4"/>
        <v>0</v>
      </c>
      <c r="M38" s="56">
        <f t="shared" si="8"/>
        <v>0</v>
      </c>
      <c r="N38" s="56">
        <f t="shared" si="0"/>
        <v>0</v>
      </c>
      <c r="O38" s="57">
        <f t="shared" si="9"/>
        <v>0</v>
      </c>
      <c r="P38" s="22"/>
      <c r="Q38" s="128">
        <f t="shared" si="5"/>
        <v>23</v>
      </c>
      <c r="R38" s="8">
        <f t="shared" si="6"/>
        <v>0</v>
      </c>
      <c r="S38" s="9">
        <f t="shared" si="1"/>
        <v>0</v>
      </c>
      <c r="U38" s="3"/>
      <c r="V38" s="3"/>
      <c r="W38" s="3"/>
    </row>
    <row r="39" spans="1:23">
      <c r="B39" s="23" t="s">
        <v>2</v>
      </c>
      <c r="C39" s="24">
        <f>C17</f>
        <v>0</v>
      </c>
      <c r="D39" s="25"/>
      <c r="E39" s="22"/>
      <c r="F39" s="77"/>
      <c r="G39" s="128">
        <f t="shared" si="2"/>
        <v>24</v>
      </c>
      <c r="H39" s="101"/>
      <c r="I39" s="22"/>
      <c r="J39" s="128">
        <f t="shared" si="3"/>
        <v>24</v>
      </c>
      <c r="K39" s="55">
        <f t="shared" si="7"/>
        <v>0</v>
      </c>
      <c r="L39" s="53">
        <f t="shared" si="4"/>
        <v>0</v>
      </c>
      <c r="M39" s="56">
        <f t="shared" si="8"/>
        <v>0</v>
      </c>
      <c r="N39" s="56">
        <f t="shared" si="0"/>
        <v>0</v>
      </c>
      <c r="O39" s="57">
        <f t="shared" si="9"/>
        <v>0</v>
      </c>
      <c r="P39" s="22"/>
      <c r="Q39" s="128">
        <f t="shared" si="5"/>
        <v>24</v>
      </c>
      <c r="R39" s="8">
        <f t="shared" si="6"/>
        <v>0</v>
      </c>
      <c r="S39" s="9">
        <f t="shared" si="1"/>
        <v>0</v>
      </c>
    </row>
    <row r="40" spans="1:23">
      <c r="B40" s="23" t="s">
        <v>24</v>
      </c>
      <c r="C40" s="26">
        <f>C27/12</f>
        <v>0</v>
      </c>
      <c r="D40" s="25"/>
      <c r="E40" s="22"/>
      <c r="F40" s="19"/>
      <c r="G40" s="128">
        <f t="shared" si="2"/>
        <v>25</v>
      </c>
      <c r="H40" s="101"/>
      <c r="I40" s="27"/>
      <c r="J40" s="128">
        <f t="shared" si="3"/>
        <v>25</v>
      </c>
      <c r="K40" s="52">
        <f t="shared" si="7"/>
        <v>0</v>
      </c>
      <c r="L40" s="53">
        <f t="shared" si="4"/>
        <v>0</v>
      </c>
      <c r="M40" s="53">
        <f t="shared" si="8"/>
        <v>0</v>
      </c>
      <c r="N40" s="53">
        <f t="shared" si="0"/>
        <v>0</v>
      </c>
      <c r="O40" s="54">
        <f t="shared" si="9"/>
        <v>0</v>
      </c>
      <c r="P40" s="27"/>
      <c r="Q40" s="128">
        <f t="shared" si="5"/>
        <v>25</v>
      </c>
      <c r="R40" s="8">
        <f t="shared" si="6"/>
        <v>0</v>
      </c>
      <c r="S40" s="9">
        <f t="shared" si="1"/>
        <v>0</v>
      </c>
    </row>
    <row r="41" spans="1:23" ht="14.25" thickBot="1">
      <c r="B41" s="23" t="s">
        <v>35</v>
      </c>
      <c r="C41" s="28" t="e">
        <f>ROUND(1-0.1^(1/C40),3)</f>
        <v>#DIV/0!</v>
      </c>
      <c r="D41" s="29"/>
      <c r="E41" s="27"/>
      <c r="F41" s="22"/>
      <c r="G41" s="128">
        <f t="shared" si="2"/>
        <v>26</v>
      </c>
      <c r="H41" s="101"/>
      <c r="I41" s="30"/>
      <c r="J41" s="128">
        <f t="shared" si="3"/>
        <v>26</v>
      </c>
      <c r="K41" s="55">
        <f t="shared" si="7"/>
        <v>0</v>
      </c>
      <c r="L41" s="53">
        <f t="shared" si="4"/>
        <v>0</v>
      </c>
      <c r="M41" s="56">
        <f t="shared" si="8"/>
        <v>0</v>
      </c>
      <c r="N41" s="56">
        <f t="shared" si="0"/>
        <v>0</v>
      </c>
      <c r="O41" s="57">
        <f t="shared" si="9"/>
        <v>0</v>
      </c>
      <c r="P41" s="30"/>
      <c r="Q41" s="128">
        <f t="shared" si="5"/>
        <v>26</v>
      </c>
      <c r="R41" s="8">
        <f t="shared" si="6"/>
        <v>0</v>
      </c>
      <c r="S41" s="9">
        <f t="shared" si="1"/>
        <v>0</v>
      </c>
    </row>
    <row r="42" spans="1:23">
      <c r="B42" s="31" t="s">
        <v>36</v>
      </c>
      <c r="C42" s="32" t="s">
        <v>37</v>
      </c>
      <c r="D42" s="33" t="s">
        <v>38</v>
      </c>
      <c r="E42" s="30"/>
      <c r="F42" s="22"/>
      <c r="G42" s="128">
        <f t="shared" si="2"/>
        <v>27</v>
      </c>
      <c r="H42" s="101"/>
      <c r="I42" s="34"/>
      <c r="J42" s="128">
        <f t="shared" si="3"/>
        <v>27</v>
      </c>
      <c r="K42" s="55">
        <f t="shared" si="7"/>
        <v>0</v>
      </c>
      <c r="L42" s="53">
        <f t="shared" si="4"/>
        <v>0</v>
      </c>
      <c r="M42" s="56">
        <f t="shared" si="8"/>
        <v>0</v>
      </c>
      <c r="N42" s="56">
        <f t="shared" si="0"/>
        <v>0</v>
      </c>
      <c r="O42" s="57">
        <f t="shared" si="9"/>
        <v>0</v>
      </c>
      <c r="P42" s="34"/>
      <c r="Q42" s="128">
        <f t="shared" si="5"/>
        <v>27</v>
      </c>
      <c r="R42" s="8">
        <f t="shared" si="6"/>
        <v>0</v>
      </c>
      <c r="S42" s="9">
        <f t="shared" si="1"/>
        <v>0</v>
      </c>
    </row>
    <row r="43" spans="1:23">
      <c r="B43" s="35">
        <v>1</v>
      </c>
      <c r="C43" s="36" t="e">
        <f>C38*(1-C41/2)</f>
        <v>#DIV/0!</v>
      </c>
      <c r="D43" s="37">
        <f t="shared" ref="D43:D52" si="10">ROUNDDOWN(IF(B43&gt;C$39/12,0,ROUNDDOWN(C43,-3))*1.4%,-2)</f>
        <v>0</v>
      </c>
      <c r="E43" s="34"/>
      <c r="F43" s="27"/>
      <c r="G43" s="128">
        <f t="shared" si="2"/>
        <v>28</v>
      </c>
      <c r="H43" s="101"/>
      <c r="I43" s="34"/>
      <c r="J43" s="128">
        <f t="shared" si="3"/>
        <v>28</v>
      </c>
      <c r="K43" s="55">
        <f t="shared" si="7"/>
        <v>0</v>
      </c>
      <c r="L43" s="53">
        <f t="shared" si="4"/>
        <v>0</v>
      </c>
      <c r="M43" s="56">
        <f t="shared" si="8"/>
        <v>0</v>
      </c>
      <c r="N43" s="56">
        <f t="shared" si="0"/>
        <v>0</v>
      </c>
      <c r="O43" s="57">
        <f t="shared" si="9"/>
        <v>0</v>
      </c>
      <c r="P43" s="34"/>
      <c r="Q43" s="128">
        <f t="shared" si="5"/>
        <v>28</v>
      </c>
      <c r="R43" s="8">
        <f t="shared" si="6"/>
        <v>0</v>
      </c>
      <c r="S43" s="9">
        <f t="shared" si="1"/>
        <v>0</v>
      </c>
    </row>
    <row r="44" spans="1:23">
      <c r="B44" s="35">
        <v>2</v>
      </c>
      <c r="C44" s="38" t="e">
        <f t="shared" ref="C44:C57" si="11">IF(C43*(1-C$41)&lt;C$38*0.05,C$38*0.05,C43*(1-C$41))</f>
        <v>#DIV/0!</v>
      </c>
      <c r="D44" s="39">
        <f t="shared" si="10"/>
        <v>0</v>
      </c>
      <c r="E44" s="34"/>
      <c r="F44" s="30"/>
      <c r="G44" s="128">
        <f t="shared" si="2"/>
        <v>29</v>
      </c>
      <c r="H44" s="101"/>
      <c r="I44" s="34"/>
      <c r="J44" s="128">
        <f t="shared" si="3"/>
        <v>29</v>
      </c>
      <c r="K44" s="55">
        <f t="shared" si="7"/>
        <v>0</v>
      </c>
      <c r="L44" s="53">
        <f t="shared" si="4"/>
        <v>0</v>
      </c>
      <c r="M44" s="56">
        <f t="shared" si="8"/>
        <v>0</v>
      </c>
      <c r="N44" s="56">
        <f t="shared" si="0"/>
        <v>0</v>
      </c>
      <c r="O44" s="57">
        <f t="shared" si="9"/>
        <v>0</v>
      </c>
      <c r="P44" s="34"/>
      <c r="Q44" s="128">
        <f t="shared" si="5"/>
        <v>29</v>
      </c>
      <c r="R44" s="8">
        <f t="shared" si="6"/>
        <v>0</v>
      </c>
      <c r="S44" s="9">
        <f t="shared" si="1"/>
        <v>0</v>
      </c>
    </row>
    <row r="45" spans="1:23">
      <c r="B45" s="35">
        <v>3</v>
      </c>
      <c r="C45" s="38" t="e">
        <f t="shared" si="11"/>
        <v>#DIV/0!</v>
      </c>
      <c r="D45" s="39">
        <f t="shared" si="10"/>
        <v>0</v>
      </c>
      <c r="E45" s="34"/>
      <c r="F45" s="34"/>
      <c r="G45" s="128">
        <f t="shared" si="2"/>
        <v>30</v>
      </c>
      <c r="H45" s="101"/>
      <c r="I45" s="34"/>
      <c r="J45" s="128">
        <f t="shared" si="3"/>
        <v>30</v>
      </c>
      <c r="K45" s="55">
        <f t="shared" si="7"/>
        <v>0</v>
      </c>
      <c r="L45" s="53">
        <f t="shared" si="4"/>
        <v>0</v>
      </c>
      <c r="M45" s="56">
        <f t="shared" si="8"/>
        <v>0</v>
      </c>
      <c r="N45" s="56">
        <f t="shared" si="0"/>
        <v>0</v>
      </c>
      <c r="O45" s="57">
        <f t="shared" si="9"/>
        <v>0</v>
      </c>
      <c r="P45" s="34"/>
      <c r="Q45" s="128">
        <f t="shared" si="5"/>
        <v>30</v>
      </c>
      <c r="R45" s="8">
        <f t="shared" si="6"/>
        <v>0</v>
      </c>
      <c r="S45" s="9">
        <f t="shared" si="1"/>
        <v>0</v>
      </c>
    </row>
    <row r="46" spans="1:23">
      <c r="B46" s="35">
        <v>4</v>
      </c>
      <c r="C46" s="38" t="e">
        <f t="shared" si="11"/>
        <v>#DIV/0!</v>
      </c>
      <c r="D46" s="39">
        <f t="shared" si="10"/>
        <v>0</v>
      </c>
      <c r="E46" s="34"/>
      <c r="F46" s="34"/>
      <c r="G46" s="128">
        <f t="shared" si="2"/>
        <v>31</v>
      </c>
      <c r="H46" s="101"/>
      <c r="I46" s="34"/>
      <c r="J46" s="128">
        <f t="shared" si="3"/>
        <v>31</v>
      </c>
      <c r="K46" s="55">
        <f t="shared" si="7"/>
        <v>0</v>
      </c>
      <c r="L46" s="53">
        <f t="shared" si="4"/>
        <v>0</v>
      </c>
      <c r="M46" s="56">
        <f t="shared" si="8"/>
        <v>0</v>
      </c>
      <c r="N46" s="56">
        <f t="shared" si="0"/>
        <v>0</v>
      </c>
      <c r="O46" s="57">
        <f t="shared" si="9"/>
        <v>0</v>
      </c>
      <c r="P46" s="34"/>
      <c r="Q46" s="128">
        <f t="shared" si="5"/>
        <v>31</v>
      </c>
      <c r="R46" s="8">
        <f t="shared" si="6"/>
        <v>0</v>
      </c>
      <c r="S46" s="9">
        <f t="shared" si="1"/>
        <v>0</v>
      </c>
    </row>
    <row r="47" spans="1:23">
      <c r="B47" s="35">
        <v>5</v>
      </c>
      <c r="C47" s="38" t="e">
        <f t="shared" si="11"/>
        <v>#DIV/0!</v>
      </c>
      <c r="D47" s="39">
        <f t="shared" si="10"/>
        <v>0</v>
      </c>
      <c r="E47" s="34"/>
      <c r="F47" s="34"/>
      <c r="G47" s="128">
        <f t="shared" si="2"/>
        <v>32</v>
      </c>
      <c r="H47" s="101"/>
      <c r="I47" s="34"/>
      <c r="J47" s="128">
        <f t="shared" si="3"/>
        <v>32</v>
      </c>
      <c r="K47" s="55">
        <f t="shared" si="7"/>
        <v>0</v>
      </c>
      <c r="L47" s="53">
        <f t="shared" si="4"/>
        <v>0</v>
      </c>
      <c r="M47" s="56">
        <f t="shared" si="8"/>
        <v>0</v>
      </c>
      <c r="N47" s="56">
        <f t="shared" si="0"/>
        <v>0</v>
      </c>
      <c r="O47" s="57">
        <f t="shared" si="9"/>
        <v>0</v>
      </c>
      <c r="P47" s="34"/>
      <c r="Q47" s="128">
        <f t="shared" si="5"/>
        <v>32</v>
      </c>
      <c r="R47" s="8">
        <f t="shared" si="6"/>
        <v>0</v>
      </c>
      <c r="S47" s="9">
        <f t="shared" si="1"/>
        <v>0</v>
      </c>
    </row>
    <row r="48" spans="1:23">
      <c r="B48" s="35">
        <v>6</v>
      </c>
      <c r="C48" s="38" t="e">
        <f t="shared" si="11"/>
        <v>#DIV/0!</v>
      </c>
      <c r="D48" s="39">
        <f t="shared" si="10"/>
        <v>0</v>
      </c>
      <c r="E48" s="34"/>
      <c r="F48" s="34"/>
      <c r="G48" s="128">
        <f t="shared" si="2"/>
        <v>33</v>
      </c>
      <c r="H48" s="101"/>
      <c r="I48" s="34"/>
      <c r="J48" s="128">
        <f t="shared" si="3"/>
        <v>33</v>
      </c>
      <c r="K48" s="55">
        <f t="shared" si="7"/>
        <v>0</v>
      </c>
      <c r="L48" s="53">
        <f t="shared" si="4"/>
        <v>0</v>
      </c>
      <c r="M48" s="56">
        <f t="shared" si="8"/>
        <v>0</v>
      </c>
      <c r="N48" s="56">
        <f t="shared" si="0"/>
        <v>0</v>
      </c>
      <c r="O48" s="57">
        <f t="shared" si="9"/>
        <v>0</v>
      </c>
      <c r="P48" s="34"/>
      <c r="Q48" s="128">
        <f t="shared" si="5"/>
        <v>33</v>
      </c>
      <c r="R48" s="8">
        <f t="shared" si="6"/>
        <v>0</v>
      </c>
      <c r="S48" s="9">
        <f t="shared" si="1"/>
        <v>0</v>
      </c>
    </row>
    <row r="49" spans="1:24">
      <c r="B49" s="35">
        <v>7</v>
      </c>
      <c r="C49" s="38" t="e">
        <f t="shared" si="11"/>
        <v>#DIV/0!</v>
      </c>
      <c r="D49" s="39">
        <f t="shared" si="10"/>
        <v>0</v>
      </c>
      <c r="E49" s="34"/>
      <c r="F49" s="34"/>
      <c r="G49" s="128">
        <f t="shared" si="2"/>
        <v>34</v>
      </c>
      <c r="H49" s="101"/>
      <c r="I49" s="34"/>
      <c r="J49" s="128">
        <f t="shared" si="3"/>
        <v>34</v>
      </c>
      <c r="K49" s="55">
        <f t="shared" si="7"/>
        <v>0</v>
      </c>
      <c r="L49" s="53">
        <f t="shared" si="4"/>
        <v>0</v>
      </c>
      <c r="M49" s="56">
        <f t="shared" si="8"/>
        <v>0</v>
      </c>
      <c r="N49" s="56">
        <f t="shared" si="0"/>
        <v>0</v>
      </c>
      <c r="O49" s="57">
        <f t="shared" si="9"/>
        <v>0</v>
      </c>
      <c r="P49" s="34"/>
      <c r="Q49" s="128">
        <f t="shared" si="5"/>
        <v>34</v>
      </c>
      <c r="R49" s="8">
        <f t="shared" si="6"/>
        <v>0</v>
      </c>
      <c r="S49" s="9">
        <f t="shared" si="1"/>
        <v>0</v>
      </c>
    </row>
    <row r="50" spans="1:24">
      <c r="B50" s="35">
        <v>8</v>
      </c>
      <c r="C50" s="38" t="e">
        <f t="shared" si="11"/>
        <v>#DIV/0!</v>
      </c>
      <c r="D50" s="39">
        <f t="shared" si="10"/>
        <v>0</v>
      </c>
      <c r="E50" s="34"/>
      <c r="F50" s="34"/>
      <c r="G50" s="128">
        <f t="shared" si="2"/>
        <v>35</v>
      </c>
      <c r="H50" s="101"/>
      <c r="I50" s="34"/>
      <c r="J50" s="128">
        <f t="shared" si="3"/>
        <v>35</v>
      </c>
      <c r="K50" s="55">
        <f t="shared" si="7"/>
        <v>0</v>
      </c>
      <c r="L50" s="53">
        <f t="shared" si="4"/>
        <v>0</v>
      </c>
      <c r="M50" s="56">
        <f t="shared" si="8"/>
        <v>0</v>
      </c>
      <c r="N50" s="56">
        <f t="shared" si="0"/>
        <v>0</v>
      </c>
      <c r="O50" s="57">
        <f t="shared" si="9"/>
        <v>0</v>
      </c>
      <c r="P50" s="34"/>
      <c r="Q50" s="128">
        <f t="shared" si="5"/>
        <v>35</v>
      </c>
      <c r="R50" s="8">
        <f t="shared" si="6"/>
        <v>0</v>
      </c>
      <c r="S50" s="9">
        <f t="shared" si="1"/>
        <v>0</v>
      </c>
    </row>
    <row r="51" spans="1:24">
      <c r="B51" s="35">
        <v>9</v>
      </c>
      <c r="C51" s="38" t="e">
        <f t="shared" si="11"/>
        <v>#DIV/0!</v>
      </c>
      <c r="D51" s="39">
        <f t="shared" si="10"/>
        <v>0</v>
      </c>
      <c r="E51" s="34"/>
      <c r="F51" s="34"/>
      <c r="G51" s="128">
        <f t="shared" si="2"/>
        <v>36</v>
      </c>
      <c r="H51" s="101"/>
      <c r="I51" s="34"/>
      <c r="J51" s="128">
        <f t="shared" si="3"/>
        <v>36</v>
      </c>
      <c r="K51" s="55">
        <f t="shared" si="7"/>
        <v>0</v>
      </c>
      <c r="L51" s="53">
        <f t="shared" si="4"/>
        <v>0</v>
      </c>
      <c r="M51" s="56">
        <f t="shared" si="8"/>
        <v>0</v>
      </c>
      <c r="N51" s="56">
        <f t="shared" si="0"/>
        <v>0</v>
      </c>
      <c r="O51" s="57">
        <f t="shared" si="9"/>
        <v>0</v>
      </c>
      <c r="P51" s="34"/>
      <c r="Q51" s="128">
        <f t="shared" si="5"/>
        <v>36</v>
      </c>
      <c r="R51" s="8">
        <f t="shared" si="6"/>
        <v>0</v>
      </c>
      <c r="S51" s="9">
        <f t="shared" si="1"/>
        <v>0</v>
      </c>
    </row>
    <row r="52" spans="1:24">
      <c r="B52" s="35">
        <v>10</v>
      </c>
      <c r="C52" s="38" t="e">
        <f t="shared" si="11"/>
        <v>#DIV/0!</v>
      </c>
      <c r="D52" s="39">
        <f t="shared" si="10"/>
        <v>0</v>
      </c>
      <c r="E52" s="34"/>
      <c r="F52" s="34"/>
      <c r="G52" s="128">
        <f t="shared" si="2"/>
        <v>37</v>
      </c>
      <c r="H52" s="101"/>
      <c r="I52" s="34"/>
      <c r="J52" s="128">
        <f t="shared" si="3"/>
        <v>37</v>
      </c>
      <c r="K52" s="55">
        <f t="shared" si="7"/>
        <v>0</v>
      </c>
      <c r="L52" s="53">
        <f t="shared" si="4"/>
        <v>0</v>
      </c>
      <c r="M52" s="56">
        <f t="shared" si="8"/>
        <v>0</v>
      </c>
      <c r="N52" s="56">
        <f t="shared" si="0"/>
        <v>0</v>
      </c>
      <c r="O52" s="57">
        <f t="shared" si="9"/>
        <v>0</v>
      </c>
      <c r="P52" s="34"/>
      <c r="Q52" s="128">
        <f t="shared" si="5"/>
        <v>37</v>
      </c>
      <c r="R52" s="8">
        <f t="shared" si="6"/>
        <v>0</v>
      </c>
      <c r="S52" s="9">
        <f t="shared" si="1"/>
        <v>0</v>
      </c>
    </row>
    <row r="53" spans="1:24">
      <c r="B53" s="35">
        <v>11</v>
      </c>
      <c r="C53" s="38" t="e">
        <f t="shared" si="11"/>
        <v>#DIV/0!</v>
      </c>
      <c r="D53" s="39">
        <f t="shared" ref="D53:D57" si="12">ROUNDDOWN(IF(B53&gt;C$39/12,0,ROUNDDOWN(C53,-3))*1.4%,-2)</f>
        <v>0</v>
      </c>
      <c r="E53" s="34"/>
      <c r="F53" s="34"/>
      <c r="G53" s="128">
        <f t="shared" si="2"/>
        <v>38</v>
      </c>
      <c r="H53" s="101"/>
      <c r="I53" s="34"/>
      <c r="J53" s="128">
        <f t="shared" si="3"/>
        <v>38</v>
      </c>
      <c r="K53" s="55">
        <f t="shared" si="7"/>
        <v>0</v>
      </c>
      <c r="L53" s="53">
        <f t="shared" si="4"/>
        <v>0</v>
      </c>
      <c r="M53" s="56">
        <f t="shared" si="8"/>
        <v>0</v>
      </c>
      <c r="N53" s="56">
        <f t="shared" si="0"/>
        <v>0</v>
      </c>
      <c r="O53" s="57">
        <f t="shared" si="9"/>
        <v>0</v>
      </c>
      <c r="P53" s="34"/>
      <c r="Q53" s="128">
        <f t="shared" si="5"/>
        <v>38</v>
      </c>
      <c r="R53" s="8">
        <f t="shared" si="6"/>
        <v>0</v>
      </c>
      <c r="S53" s="9">
        <f t="shared" si="1"/>
        <v>0</v>
      </c>
    </row>
    <row r="54" spans="1:24">
      <c r="B54" s="35">
        <v>12</v>
      </c>
      <c r="C54" s="38" t="e">
        <f t="shared" si="11"/>
        <v>#DIV/0!</v>
      </c>
      <c r="D54" s="39">
        <f t="shared" si="12"/>
        <v>0</v>
      </c>
      <c r="F54" s="34"/>
      <c r="G54" s="128">
        <f t="shared" si="2"/>
        <v>39</v>
      </c>
      <c r="H54" s="101"/>
      <c r="I54" s="34"/>
      <c r="J54" s="128">
        <f t="shared" si="3"/>
        <v>39</v>
      </c>
      <c r="K54" s="55">
        <f t="shared" si="7"/>
        <v>0</v>
      </c>
      <c r="L54" s="53">
        <f t="shared" si="4"/>
        <v>0</v>
      </c>
      <c r="M54" s="56">
        <f t="shared" si="8"/>
        <v>0</v>
      </c>
      <c r="N54" s="56">
        <f t="shared" si="0"/>
        <v>0</v>
      </c>
      <c r="O54" s="57">
        <f t="shared" si="9"/>
        <v>0</v>
      </c>
      <c r="P54" s="34"/>
      <c r="Q54" s="128">
        <f t="shared" si="5"/>
        <v>39</v>
      </c>
      <c r="R54" s="8">
        <f t="shared" si="6"/>
        <v>0</v>
      </c>
      <c r="S54" s="9">
        <f t="shared" si="1"/>
        <v>0</v>
      </c>
    </row>
    <row r="55" spans="1:24">
      <c r="B55" s="35">
        <v>13</v>
      </c>
      <c r="C55" s="38" t="e">
        <f t="shared" si="11"/>
        <v>#DIV/0!</v>
      </c>
      <c r="D55" s="39">
        <f t="shared" si="12"/>
        <v>0</v>
      </c>
      <c r="E55" s="1"/>
      <c r="F55" s="34"/>
      <c r="G55" s="128">
        <f t="shared" si="2"/>
        <v>40</v>
      </c>
      <c r="H55" s="101"/>
      <c r="I55" s="34"/>
      <c r="J55" s="128">
        <f t="shared" si="3"/>
        <v>40</v>
      </c>
      <c r="K55" s="55">
        <f t="shared" si="7"/>
        <v>0</v>
      </c>
      <c r="L55" s="53">
        <f t="shared" si="4"/>
        <v>0</v>
      </c>
      <c r="M55" s="56">
        <f t="shared" si="8"/>
        <v>0</v>
      </c>
      <c r="N55" s="56">
        <f t="shared" si="0"/>
        <v>0</v>
      </c>
      <c r="O55" s="57">
        <f t="shared" si="9"/>
        <v>0</v>
      </c>
      <c r="P55" s="34"/>
      <c r="Q55" s="128">
        <f t="shared" si="5"/>
        <v>40</v>
      </c>
      <c r="R55" s="8">
        <f t="shared" si="6"/>
        <v>0</v>
      </c>
      <c r="S55" s="9">
        <f t="shared" si="1"/>
        <v>0</v>
      </c>
      <c r="T55" s="18"/>
    </row>
    <row r="56" spans="1:24" s="18" customFormat="1">
      <c r="A56" s="3"/>
      <c r="B56" s="35">
        <v>14</v>
      </c>
      <c r="C56" s="38" t="e">
        <f t="shared" si="11"/>
        <v>#DIV/0!</v>
      </c>
      <c r="D56" s="39">
        <f t="shared" si="12"/>
        <v>0</v>
      </c>
      <c r="E56" s="1"/>
      <c r="F56" s="34"/>
      <c r="G56" s="128">
        <f t="shared" si="2"/>
        <v>41</v>
      </c>
      <c r="H56" s="101"/>
      <c r="I56" s="34"/>
      <c r="J56" s="128">
        <f t="shared" si="3"/>
        <v>41</v>
      </c>
      <c r="K56" s="55">
        <f t="shared" si="7"/>
        <v>0</v>
      </c>
      <c r="L56" s="53">
        <f t="shared" si="4"/>
        <v>0</v>
      </c>
      <c r="M56" s="56">
        <f t="shared" si="8"/>
        <v>0</v>
      </c>
      <c r="N56" s="56">
        <f t="shared" si="0"/>
        <v>0</v>
      </c>
      <c r="O56" s="57">
        <f t="shared" si="9"/>
        <v>0</v>
      </c>
      <c r="P56" s="34"/>
      <c r="Q56" s="128">
        <f t="shared" si="5"/>
        <v>41</v>
      </c>
      <c r="R56" s="8">
        <f t="shared" si="6"/>
        <v>0</v>
      </c>
      <c r="S56" s="9">
        <f t="shared" si="1"/>
        <v>0</v>
      </c>
      <c r="T56" s="3"/>
      <c r="U56" s="64"/>
      <c r="V56" s="65"/>
      <c r="W56" s="65"/>
      <c r="X56" s="3"/>
    </row>
    <row r="57" spans="1:24">
      <c r="B57" s="35">
        <v>15</v>
      </c>
      <c r="C57" s="38" t="e">
        <f t="shared" si="11"/>
        <v>#DIV/0!</v>
      </c>
      <c r="D57" s="39">
        <f t="shared" si="12"/>
        <v>0</v>
      </c>
      <c r="E57" s="1"/>
      <c r="F57" s="34"/>
      <c r="G57" s="128">
        <f t="shared" si="2"/>
        <v>42</v>
      </c>
      <c r="H57" s="101"/>
      <c r="I57" s="34"/>
      <c r="J57" s="128">
        <f t="shared" si="3"/>
        <v>42</v>
      </c>
      <c r="K57" s="55">
        <f t="shared" si="7"/>
        <v>0</v>
      </c>
      <c r="L57" s="53">
        <f t="shared" si="4"/>
        <v>0</v>
      </c>
      <c r="M57" s="56">
        <f t="shared" si="8"/>
        <v>0</v>
      </c>
      <c r="N57" s="56">
        <f t="shared" si="0"/>
        <v>0</v>
      </c>
      <c r="O57" s="57">
        <f t="shared" si="9"/>
        <v>0</v>
      </c>
      <c r="P57" s="34"/>
      <c r="Q57" s="128">
        <f t="shared" si="5"/>
        <v>42</v>
      </c>
      <c r="R57" s="8">
        <f t="shared" si="6"/>
        <v>0</v>
      </c>
      <c r="S57" s="9">
        <f t="shared" si="1"/>
        <v>0</v>
      </c>
      <c r="T57" s="40"/>
      <c r="X57" s="18"/>
    </row>
    <row r="58" spans="1:24" s="64" customFormat="1" ht="14.25" thickBot="1">
      <c r="A58" s="3"/>
      <c r="B58" s="41"/>
      <c r="C58" s="42"/>
      <c r="D58" s="43">
        <f>SUM(D43:D57)</f>
        <v>0</v>
      </c>
      <c r="E58" s="1"/>
      <c r="F58" s="34"/>
      <c r="G58" s="128">
        <f t="shared" si="2"/>
        <v>43</v>
      </c>
      <c r="H58" s="101"/>
      <c r="I58" s="34"/>
      <c r="J58" s="128">
        <f t="shared" si="3"/>
        <v>43</v>
      </c>
      <c r="K58" s="55">
        <f t="shared" si="7"/>
        <v>0</v>
      </c>
      <c r="L58" s="53">
        <f t="shared" si="4"/>
        <v>0</v>
      </c>
      <c r="M58" s="56">
        <f t="shared" si="8"/>
        <v>0</v>
      </c>
      <c r="N58" s="56">
        <f t="shared" si="0"/>
        <v>0</v>
      </c>
      <c r="O58" s="57">
        <f t="shared" si="9"/>
        <v>0</v>
      </c>
      <c r="P58" s="34"/>
      <c r="Q58" s="128">
        <f t="shared" si="5"/>
        <v>43</v>
      </c>
      <c r="R58" s="8">
        <f t="shared" si="6"/>
        <v>0</v>
      </c>
      <c r="S58" s="9">
        <f t="shared" si="1"/>
        <v>0</v>
      </c>
      <c r="T58" s="3"/>
      <c r="V58" s="65"/>
      <c r="W58" s="65"/>
      <c r="X58" s="3"/>
    </row>
    <row r="59" spans="1:24" s="64" customFormat="1">
      <c r="A59" s="3"/>
      <c r="B59" s="3" t="s">
        <v>105</v>
      </c>
      <c r="C59" s="3"/>
      <c r="D59" s="155"/>
      <c r="E59" s="1"/>
      <c r="F59" s="34"/>
      <c r="G59" s="128">
        <f t="shared" si="2"/>
        <v>44</v>
      </c>
      <c r="H59" s="101"/>
      <c r="I59" s="34"/>
      <c r="J59" s="128">
        <f t="shared" si="3"/>
        <v>44</v>
      </c>
      <c r="K59" s="55">
        <f t="shared" si="7"/>
        <v>0</v>
      </c>
      <c r="L59" s="53">
        <f t="shared" si="4"/>
        <v>0</v>
      </c>
      <c r="M59" s="56">
        <f t="shared" si="8"/>
        <v>0</v>
      </c>
      <c r="N59" s="56">
        <f t="shared" si="0"/>
        <v>0</v>
      </c>
      <c r="O59" s="57">
        <f t="shared" si="9"/>
        <v>0</v>
      </c>
      <c r="P59" s="34"/>
      <c r="Q59" s="128">
        <f t="shared" si="5"/>
        <v>44</v>
      </c>
      <c r="R59" s="8">
        <f t="shared" si="6"/>
        <v>0</v>
      </c>
      <c r="S59" s="9">
        <f t="shared" si="1"/>
        <v>0</v>
      </c>
      <c r="T59" s="3"/>
      <c r="V59" s="65"/>
      <c r="W59" s="65"/>
      <c r="X59" s="3"/>
    </row>
    <row r="60" spans="1:24" s="64" customFormat="1">
      <c r="A60" s="3"/>
      <c r="B60" s="3" t="s">
        <v>106</v>
      </c>
      <c r="C60" s="3"/>
      <c r="D60" s="1"/>
      <c r="E60" s="1"/>
      <c r="F60" s="34"/>
      <c r="G60" s="128">
        <f t="shared" si="2"/>
        <v>45</v>
      </c>
      <c r="H60" s="101"/>
      <c r="I60" s="34"/>
      <c r="J60" s="128">
        <f t="shared" si="3"/>
        <v>45</v>
      </c>
      <c r="K60" s="55">
        <f t="shared" si="7"/>
        <v>0</v>
      </c>
      <c r="L60" s="53">
        <f t="shared" si="4"/>
        <v>0</v>
      </c>
      <c r="M60" s="56">
        <f t="shared" si="8"/>
        <v>0</v>
      </c>
      <c r="N60" s="56">
        <f t="shared" si="0"/>
        <v>0</v>
      </c>
      <c r="O60" s="57">
        <f t="shared" si="9"/>
        <v>0</v>
      </c>
      <c r="P60" s="34"/>
      <c r="Q60" s="128">
        <f t="shared" si="5"/>
        <v>45</v>
      </c>
      <c r="R60" s="8">
        <f t="shared" si="6"/>
        <v>0</v>
      </c>
      <c r="S60" s="9">
        <f t="shared" si="1"/>
        <v>0</v>
      </c>
      <c r="T60" s="3"/>
      <c r="V60" s="65"/>
      <c r="W60" s="65"/>
      <c r="X60" s="3"/>
    </row>
    <row r="61" spans="1:24" s="64" customFormat="1">
      <c r="A61" s="3"/>
      <c r="B61" s="3"/>
      <c r="C61" s="3"/>
      <c r="D61" s="1"/>
      <c r="E61" s="1"/>
      <c r="F61" s="34"/>
      <c r="G61" s="128">
        <f t="shared" si="2"/>
        <v>46</v>
      </c>
      <c r="H61" s="101"/>
      <c r="I61" s="34"/>
      <c r="J61" s="128">
        <f t="shared" si="3"/>
        <v>46</v>
      </c>
      <c r="K61" s="55">
        <f t="shared" si="7"/>
        <v>0</v>
      </c>
      <c r="L61" s="53">
        <f t="shared" si="4"/>
        <v>0</v>
      </c>
      <c r="M61" s="56">
        <f t="shared" si="8"/>
        <v>0</v>
      </c>
      <c r="N61" s="56">
        <f t="shared" si="0"/>
        <v>0</v>
      </c>
      <c r="O61" s="57">
        <f t="shared" si="9"/>
        <v>0</v>
      </c>
      <c r="P61" s="34"/>
      <c r="Q61" s="128">
        <f t="shared" si="5"/>
        <v>46</v>
      </c>
      <c r="R61" s="8">
        <f t="shared" si="6"/>
        <v>0</v>
      </c>
      <c r="S61" s="9">
        <f t="shared" si="1"/>
        <v>0</v>
      </c>
      <c r="T61" s="3"/>
      <c r="V61" s="65"/>
      <c r="W61" s="65"/>
      <c r="X61" s="3"/>
    </row>
    <row r="62" spans="1:24" s="64" customFormat="1">
      <c r="A62" s="3"/>
      <c r="B62" s="3"/>
      <c r="C62" s="3"/>
      <c r="D62" s="1"/>
      <c r="E62" s="1"/>
      <c r="F62" s="34"/>
      <c r="G62" s="128">
        <f t="shared" si="2"/>
        <v>47</v>
      </c>
      <c r="H62" s="101"/>
      <c r="I62" s="34"/>
      <c r="J62" s="128">
        <f t="shared" si="3"/>
        <v>47</v>
      </c>
      <c r="K62" s="55">
        <f t="shared" si="7"/>
        <v>0</v>
      </c>
      <c r="L62" s="53">
        <f t="shared" si="4"/>
        <v>0</v>
      </c>
      <c r="M62" s="56">
        <f t="shared" si="8"/>
        <v>0</v>
      </c>
      <c r="N62" s="56">
        <f t="shared" si="0"/>
        <v>0</v>
      </c>
      <c r="O62" s="57">
        <f t="shared" si="9"/>
        <v>0</v>
      </c>
      <c r="P62" s="34"/>
      <c r="Q62" s="128">
        <f t="shared" si="5"/>
        <v>47</v>
      </c>
      <c r="R62" s="8">
        <f t="shared" si="6"/>
        <v>0</v>
      </c>
      <c r="S62" s="9">
        <f t="shared" si="1"/>
        <v>0</v>
      </c>
      <c r="T62" s="3"/>
      <c r="V62" s="65"/>
      <c r="W62" s="65"/>
      <c r="X62" s="3"/>
    </row>
    <row r="63" spans="1:24" s="64" customFormat="1">
      <c r="A63" s="3"/>
      <c r="B63" s="3"/>
      <c r="C63" s="3"/>
      <c r="D63" s="1"/>
      <c r="E63" s="1"/>
      <c r="F63" s="34"/>
      <c r="G63" s="128">
        <f t="shared" si="2"/>
        <v>48</v>
      </c>
      <c r="H63" s="101"/>
      <c r="I63" s="3"/>
      <c r="J63" s="128">
        <f t="shared" si="3"/>
        <v>48</v>
      </c>
      <c r="K63" s="52">
        <f t="shared" si="7"/>
        <v>0</v>
      </c>
      <c r="L63" s="53">
        <f t="shared" si="4"/>
        <v>0</v>
      </c>
      <c r="M63" s="53">
        <f t="shared" si="8"/>
        <v>0</v>
      </c>
      <c r="N63" s="53">
        <f t="shared" si="0"/>
        <v>0</v>
      </c>
      <c r="O63" s="54">
        <f t="shared" si="9"/>
        <v>0</v>
      </c>
      <c r="P63" s="3"/>
      <c r="Q63" s="128">
        <f t="shared" si="5"/>
        <v>48</v>
      </c>
      <c r="R63" s="8">
        <f t="shared" si="6"/>
        <v>0</v>
      </c>
      <c r="S63" s="9">
        <f t="shared" si="1"/>
        <v>0</v>
      </c>
      <c r="T63" s="3"/>
      <c r="V63" s="65"/>
      <c r="W63" s="65"/>
      <c r="X63" s="3"/>
    </row>
    <row r="64" spans="1:24" s="64" customFormat="1">
      <c r="A64" s="3"/>
      <c r="B64" s="3"/>
      <c r="C64" s="3"/>
      <c r="D64" s="1"/>
      <c r="E64" s="1"/>
      <c r="F64" s="34"/>
      <c r="G64" s="128">
        <f t="shared" si="2"/>
        <v>49</v>
      </c>
      <c r="H64" s="101"/>
      <c r="I64" s="3"/>
      <c r="J64" s="128">
        <f t="shared" si="3"/>
        <v>49</v>
      </c>
      <c r="K64" s="52">
        <f t="shared" si="7"/>
        <v>0</v>
      </c>
      <c r="L64" s="53">
        <f t="shared" si="4"/>
        <v>0</v>
      </c>
      <c r="M64" s="53">
        <f t="shared" si="8"/>
        <v>0</v>
      </c>
      <c r="N64" s="53">
        <f t="shared" si="0"/>
        <v>0</v>
      </c>
      <c r="O64" s="54">
        <f t="shared" si="9"/>
        <v>0</v>
      </c>
      <c r="P64" s="3"/>
      <c r="Q64" s="128">
        <f t="shared" si="5"/>
        <v>49</v>
      </c>
      <c r="R64" s="8">
        <f t="shared" si="6"/>
        <v>0</v>
      </c>
      <c r="S64" s="9">
        <f t="shared" si="1"/>
        <v>0</v>
      </c>
      <c r="T64" s="3"/>
      <c r="V64" s="65"/>
      <c r="W64" s="65"/>
      <c r="X64" s="3"/>
    </row>
    <row r="65" spans="1:24" s="64" customFormat="1">
      <c r="A65" s="3"/>
      <c r="B65" s="3"/>
      <c r="C65" s="3"/>
      <c r="D65" s="1"/>
      <c r="E65" s="1"/>
      <c r="F65" s="34"/>
      <c r="G65" s="128">
        <f t="shared" si="2"/>
        <v>50</v>
      </c>
      <c r="H65" s="101"/>
      <c r="I65" s="3"/>
      <c r="J65" s="128">
        <f t="shared" si="3"/>
        <v>50</v>
      </c>
      <c r="K65" s="52">
        <f t="shared" si="7"/>
        <v>0</v>
      </c>
      <c r="L65" s="53">
        <f t="shared" si="4"/>
        <v>0</v>
      </c>
      <c r="M65" s="53">
        <f t="shared" si="8"/>
        <v>0</v>
      </c>
      <c r="N65" s="53">
        <f t="shared" si="0"/>
        <v>0</v>
      </c>
      <c r="O65" s="54">
        <f t="shared" si="9"/>
        <v>0</v>
      </c>
      <c r="P65" s="3"/>
      <c r="Q65" s="128">
        <f t="shared" si="5"/>
        <v>50</v>
      </c>
      <c r="R65" s="8">
        <f t="shared" si="6"/>
        <v>0</v>
      </c>
      <c r="S65" s="9">
        <f t="shared" si="1"/>
        <v>0</v>
      </c>
      <c r="T65" s="3"/>
      <c r="V65" s="65"/>
      <c r="W65" s="65"/>
      <c r="X65" s="3"/>
    </row>
    <row r="66" spans="1:24" s="64" customFormat="1">
      <c r="A66" s="3"/>
      <c r="B66" s="3"/>
      <c r="C66" s="3"/>
      <c r="D66" s="1"/>
      <c r="E66" s="1"/>
      <c r="F66" s="3"/>
      <c r="G66" s="128">
        <f t="shared" si="2"/>
        <v>51</v>
      </c>
      <c r="H66" s="101"/>
      <c r="I66" s="3"/>
      <c r="J66" s="128">
        <f t="shared" si="3"/>
        <v>51</v>
      </c>
      <c r="K66" s="52">
        <f t="shared" si="7"/>
        <v>0</v>
      </c>
      <c r="L66" s="53">
        <f t="shared" si="4"/>
        <v>0</v>
      </c>
      <c r="M66" s="53">
        <f t="shared" si="8"/>
        <v>0</v>
      </c>
      <c r="N66" s="53">
        <f t="shared" si="0"/>
        <v>0</v>
      </c>
      <c r="O66" s="54">
        <f t="shared" si="9"/>
        <v>0</v>
      </c>
      <c r="P66" s="3"/>
      <c r="Q66" s="128">
        <f t="shared" si="5"/>
        <v>51</v>
      </c>
      <c r="R66" s="8">
        <f t="shared" si="6"/>
        <v>0</v>
      </c>
      <c r="S66" s="9">
        <f t="shared" si="1"/>
        <v>0</v>
      </c>
      <c r="T66" s="40"/>
      <c r="V66" s="65"/>
      <c r="W66" s="65"/>
      <c r="X66" s="3"/>
    </row>
    <row r="67" spans="1:24" s="64" customFormat="1">
      <c r="A67" s="3"/>
      <c r="B67" s="3"/>
      <c r="C67" s="3"/>
      <c r="D67" s="1"/>
      <c r="E67" s="1"/>
      <c r="F67" s="3"/>
      <c r="G67" s="128">
        <f t="shared" si="2"/>
        <v>52</v>
      </c>
      <c r="H67" s="101"/>
      <c r="I67" s="3"/>
      <c r="J67" s="128">
        <f t="shared" si="3"/>
        <v>52</v>
      </c>
      <c r="K67" s="52">
        <f t="shared" si="7"/>
        <v>0</v>
      </c>
      <c r="L67" s="53">
        <f t="shared" si="4"/>
        <v>0</v>
      </c>
      <c r="M67" s="53">
        <f t="shared" si="8"/>
        <v>0</v>
      </c>
      <c r="N67" s="53">
        <f t="shared" si="0"/>
        <v>0</v>
      </c>
      <c r="O67" s="54">
        <f t="shared" si="9"/>
        <v>0</v>
      </c>
      <c r="P67" s="3"/>
      <c r="Q67" s="128">
        <f t="shared" si="5"/>
        <v>52</v>
      </c>
      <c r="R67" s="8">
        <f t="shared" si="6"/>
        <v>0</v>
      </c>
      <c r="S67" s="9">
        <f t="shared" si="1"/>
        <v>0</v>
      </c>
      <c r="T67" s="40"/>
      <c r="V67" s="65"/>
      <c r="W67" s="65"/>
      <c r="X67" s="3"/>
    </row>
    <row r="68" spans="1:24" s="64" customFormat="1">
      <c r="A68" s="3"/>
      <c r="B68" s="3"/>
      <c r="C68" s="3"/>
      <c r="D68" s="1"/>
      <c r="E68" s="1"/>
      <c r="F68" s="3"/>
      <c r="G68" s="128">
        <f t="shared" si="2"/>
        <v>53</v>
      </c>
      <c r="H68" s="101"/>
      <c r="I68" s="1"/>
      <c r="J68" s="128">
        <f t="shared" si="3"/>
        <v>53</v>
      </c>
      <c r="K68" s="52">
        <f t="shared" si="7"/>
        <v>0</v>
      </c>
      <c r="L68" s="53">
        <f t="shared" si="4"/>
        <v>0</v>
      </c>
      <c r="M68" s="53">
        <f t="shared" si="8"/>
        <v>0</v>
      </c>
      <c r="N68" s="53">
        <f t="shared" si="0"/>
        <v>0</v>
      </c>
      <c r="O68" s="54">
        <f t="shared" si="9"/>
        <v>0</v>
      </c>
      <c r="P68" s="3"/>
      <c r="Q68" s="128">
        <f t="shared" si="5"/>
        <v>53</v>
      </c>
      <c r="R68" s="8">
        <f t="shared" si="6"/>
        <v>0</v>
      </c>
      <c r="S68" s="9">
        <f t="shared" si="1"/>
        <v>0</v>
      </c>
      <c r="T68" s="40"/>
      <c r="V68" s="65"/>
      <c r="W68" s="65"/>
      <c r="X68" s="3"/>
    </row>
    <row r="69" spans="1:24" s="64" customFormat="1">
      <c r="A69" s="3"/>
      <c r="B69" s="3"/>
      <c r="C69" s="3"/>
      <c r="D69" s="1"/>
      <c r="E69" s="1"/>
      <c r="F69" s="3"/>
      <c r="G69" s="128">
        <f t="shared" si="2"/>
        <v>54</v>
      </c>
      <c r="H69" s="101"/>
      <c r="I69" s="80"/>
      <c r="J69" s="128">
        <f t="shared" si="3"/>
        <v>54</v>
      </c>
      <c r="K69" s="52">
        <f t="shared" si="7"/>
        <v>0</v>
      </c>
      <c r="L69" s="53">
        <f t="shared" si="4"/>
        <v>0</v>
      </c>
      <c r="M69" s="53">
        <f t="shared" si="8"/>
        <v>0</v>
      </c>
      <c r="N69" s="53">
        <f t="shared" si="0"/>
        <v>0</v>
      </c>
      <c r="O69" s="54">
        <f t="shared" si="9"/>
        <v>0</v>
      </c>
      <c r="P69" s="80"/>
      <c r="Q69" s="128">
        <f t="shared" si="5"/>
        <v>54</v>
      </c>
      <c r="R69" s="8">
        <f t="shared" si="6"/>
        <v>0</v>
      </c>
      <c r="S69" s="9">
        <f t="shared" si="1"/>
        <v>0</v>
      </c>
      <c r="T69" s="40"/>
      <c r="V69" s="65"/>
      <c r="W69" s="65"/>
      <c r="X69" s="3"/>
    </row>
    <row r="70" spans="1:24" s="64" customFormat="1">
      <c r="A70" s="3"/>
      <c r="B70" s="3"/>
      <c r="C70" s="3"/>
      <c r="D70" s="1"/>
      <c r="E70" s="1"/>
      <c r="F70" s="3"/>
      <c r="G70" s="128">
        <f t="shared" si="2"/>
        <v>55</v>
      </c>
      <c r="H70" s="101"/>
      <c r="I70" s="81"/>
      <c r="J70" s="128">
        <f t="shared" si="3"/>
        <v>55</v>
      </c>
      <c r="K70" s="55">
        <f t="shared" si="7"/>
        <v>0</v>
      </c>
      <c r="L70" s="53">
        <f t="shared" si="4"/>
        <v>0</v>
      </c>
      <c r="M70" s="56">
        <f t="shared" si="8"/>
        <v>0</v>
      </c>
      <c r="N70" s="56">
        <f t="shared" si="0"/>
        <v>0</v>
      </c>
      <c r="O70" s="57">
        <f t="shared" si="9"/>
        <v>0</v>
      </c>
      <c r="P70" s="81"/>
      <c r="Q70" s="128">
        <f t="shared" si="5"/>
        <v>55</v>
      </c>
      <c r="R70" s="8">
        <f t="shared" si="6"/>
        <v>0</v>
      </c>
      <c r="S70" s="9">
        <f t="shared" si="1"/>
        <v>0</v>
      </c>
      <c r="T70" s="40"/>
      <c r="V70" s="65"/>
      <c r="W70" s="65"/>
      <c r="X70" s="3"/>
    </row>
    <row r="71" spans="1:24" s="64" customFormat="1">
      <c r="A71" s="3"/>
      <c r="B71" s="3"/>
      <c r="C71" s="3"/>
      <c r="D71" s="1"/>
      <c r="E71" s="1"/>
      <c r="F71" s="1"/>
      <c r="G71" s="128">
        <f t="shared" si="2"/>
        <v>56</v>
      </c>
      <c r="H71" s="101"/>
      <c r="I71" s="81"/>
      <c r="J71" s="128">
        <f t="shared" si="3"/>
        <v>56</v>
      </c>
      <c r="K71" s="55">
        <f t="shared" si="7"/>
        <v>0</v>
      </c>
      <c r="L71" s="53">
        <f t="shared" si="4"/>
        <v>0</v>
      </c>
      <c r="M71" s="56">
        <f t="shared" si="8"/>
        <v>0</v>
      </c>
      <c r="N71" s="56">
        <f t="shared" si="0"/>
        <v>0</v>
      </c>
      <c r="O71" s="57">
        <f t="shared" si="9"/>
        <v>0</v>
      </c>
      <c r="P71" s="81"/>
      <c r="Q71" s="128">
        <f t="shared" si="5"/>
        <v>56</v>
      </c>
      <c r="R71" s="8">
        <f t="shared" si="6"/>
        <v>0</v>
      </c>
      <c r="S71" s="9">
        <f t="shared" si="1"/>
        <v>0</v>
      </c>
      <c r="T71" s="40"/>
      <c r="V71" s="65"/>
      <c r="W71" s="65"/>
      <c r="X71" s="3"/>
    </row>
    <row r="72" spans="1:24" s="64" customFormat="1">
      <c r="A72" s="3"/>
      <c r="B72" s="3"/>
      <c r="C72" s="3"/>
      <c r="D72" s="1"/>
      <c r="E72" s="1"/>
      <c r="F72" s="80"/>
      <c r="G72" s="128">
        <f t="shared" si="2"/>
        <v>57</v>
      </c>
      <c r="H72" s="101"/>
      <c r="I72" s="81"/>
      <c r="J72" s="128">
        <f t="shared" si="3"/>
        <v>57</v>
      </c>
      <c r="K72" s="55">
        <f t="shared" si="7"/>
        <v>0</v>
      </c>
      <c r="L72" s="53">
        <f t="shared" si="4"/>
        <v>0</v>
      </c>
      <c r="M72" s="56">
        <f t="shared" si="8"/>
        <v>0</v>
      </c>
      <c r="N72" s="56">
        <f t="shared" si="0"/>
        <v>0</v>
      </c>
      <c r="O72" s="57">
        <f t="shared" si="9"/>
        <v>0</v>
      </c>
      <c r="P72" s="81"/>
      <c r="Q72" s="128">
        <f t="shared" si="5"/>
        <v>57</v>
      </c>
      <c r="R72" s="8">
        <f t="shared" si="6"/>
        <v>0</v>
      </c>
      <c r="S72" s="9">
        <f t="shared" si="1"/>
        <v>0</v>
      </c>
      <c r="T72" s="40"/>
      <c r="V72" s="65"/>
      <c r="W72" s="65"/>
      <c r="X72" s="3"/>
    </row>
    <row r="73" spans="1:24" s="64" customFormat="1">
      <c r="A73" s="3"/>
      <c r="B73" s="3"/>
      <c r="C73" s="3"/>
      <c r="D73" s="1"/>
      <c r="E73" s="1"/>
      <c r="F73" s="81"/>
      <c r="G73" s="128">
        <f t="shared" si="2"/>
        <v>58</v>
      </c>
      <c r="H73" s="101"/>
      <c r="I73" s="81"/>
      <c r="J73" s="128">
        <f t="shared" si="3"/>
        <v>58</v>
      </c>
      <c r="K73" s="55">
        <f t="shared" si="7"/>
        <v>0</v>
      </c>
      <c r="L73" s="53">
        <f t="shared" si="4"/>
        <v>0</v>
      </c>
      <c r="M73" s="56">
        <f t="shared" si="8"/>
        <v>0</v>
      </c>
      <c r="N73" s="56">
        <f t="shared" si="0"/>
        <v>0</v>
      </c>
      <c r="O73" s="57">
        <f t="shared" si="9"/>
        <v>0</v>
      </c>
      <c r="P73" s="81"/>
      <c r="Q73" s="128">
        <f t="shared" si="5"/>
        <v>58</v>
      </c>
      <c r="R73" s="8">
        <f t="shared" si="6"/>
        <v>0</v>
      </c>
      <c r="S73" s="9">
        <f t="shared" si="1"/>
        <v>0</v>
      </c>
      <c r="T73" s="40"/>
      <c r="V73" s="65"/>
      <c r="W73" s="65"/>
      <c r="X73" s="3"/>
    </row>
    <row r="74" spans="1:24" s="64" customFormat="1">
      <c r="A74" s="3"/>
      <c r="B74" s="3"/>
      <c r="C74" s="3"/>
      <c r="D74" s="1"/>
      <c r="E74" s="1"/>
      <c r="F74" s="81"/>
      <c r="G74" s="128">
        <f t="shared" si="2"/>
        <v>59</v>
      </c>
      <c r="H74" s="101"/>
      <c r="I74" s="81"/>
      <c r="J74" s="128">
        <f t="shared" si="3"/>
        <v>59</v>
      </c>
      <c r="K74" s="55">
        <f t="shared" si="7"/>
        <v>0</v>
      </c>
      <c r="L74" s="53">
        <f t="shared" si="4"/>
        <v>0</v>
      </c>
      <c r="M74" s="56">
        <f t="shared" si="8"/>
        <v>0</v>
      </c>
      <c r="N74" s="56">
        <f t="shared" si="0"/>
        <v>0</v>
      </c>
      <c r="O74" s="57">
        <f t="shared" si="9"/>
        <v>0</v>
      </c>
      <c r="P74" s="81"/>
      <c r="Q74" s="128">
        <f t="shared" si="5"/>
        <v>59</v>
      </c>
      <c r="R74" s="8">
        <f t="shared" si="6"/>
        <v>0</v>
      </c>
      <c r="S74" s="9">
        <f t="shared" si="1"/>
        <v>0</v>
      </c>
      <c r="T74" s="40"/>
      <c r="V74" s="65"/>
      <c r="W74" s="65"/>
      <c r="X74" s="3"/>
    </row>
    <row r="75" spans="1:24" s="64" customFormat="1" ht="14.25" thickBot="1">
      <c r="A75" s="3"/>
      <c r="B75" s="3"/>
      <c r="C75" s="3"/>
      <c r="D75" s="1"/>
      <c r="E75" s="1"/>
      <c r="F75" s="81"/>
      <c r="G75" s="128">
        <f t="shared" si="2"/>
        <v>60</v>
      </c>
      <c r="H75" s="101"/>
      <c r="I75" s="81"/>
      <c r="J75" s="128">
        <f t="shared" si="3"/>
        <v>60</v>
      </c>
      <c r="K75" s="55">
        <f t="shared" si="7"/>
        <v>0</v>
      </c>
      <c r="L75" s="53">
        <f t="shared" si="4"/>
        <v>0</v>
      </c>
      <c r="M75" s="56">
        <f t="shared" si="8"/>
        <v>0</v>
      </c>
      <c r="N75" s="56">
        <f>IF(J75&lt;=$C$17,ROUND(K75*$O$14/12,0),0)</f>
        <v>0</v>
      </c>
      <c r="O75" s="57">
        <f t="shared" si="9"/>
        <v>0</v>
      </c>
      <c r="P75" s="81"/>
      <c r="Q75" s="128">
        <f t="shared" si="5"/>
        <v>60</v>
      </c>
      <c r="R75" s="8">
        <f t="shared" si="6"/>
        <v>0</v>
      </c>
      <c r="S75" s="9">
        <f t="shared" si="1"/>
        <v>0</v>
      </c>
      <c r="T75" s="40"/>
      <c r="V75" s="65"/>
      <c r="W75" s="65"/>
      <c r="X75" s="3"/>
    </row>
    <row r="76" spans="1:24" s="64" customFormat="1" hidden="1" outlineLevel="1">
      <c r="A76" s="3"/>
      <c r="B76" s="3"/>
      <c r="C76" s="3"/>
      <c r="D76" s="1"/>
      <c r="E76" s="1"/>
      <c r="F76" s="81"/>
      <c r="G76" s="128">
        <f t="shared" si="2"/>
        <v>61</v>
      </c>
      <c r="H76" s="101"/>
      <c r="I76" s="81"/>
      <c r="J76" s="128">
        <f t="shared" si="3"/>
        <v>61</v>
      </c>
      <c r="K76" s="55">
        <f t="shared" si="7"/>
        <v>0</v>
      </c>
      <c r="L76" s="53">
        <f t="shared" si="4"/>
        <v>0</v>
      </c>
      <c r="M76" s="56">
        <f t="shared" si="8"/>
        <v>0</v>
      </c>
      <c r="N76" s="56">
        <f t="shared" ref="N76:N139" si="13">IF(J76&lt;=$C$17,ROUND(K76*$O$14/12,0),0)</f>
        <v>0</v>
      </c>
      <c r="O76" s="57">
        <f t="shared" si="9"/>
        <v>0</v>
      </c>
      <c r="P76" s="82"/>
      <c r="Q76" s="128">
        <f t="shared" si="5"/>
        <v>61</v>
      </c>
      <c r="R76" s="8">
        <f t="shared" si="6"/>
        <v>0</v>
      </c>
      <c r="S76" s="9">
        <f t="shared" si="1"/>
        <v>0</v>
      </c>
      <c r="T76" s="40"/>
      <c r="V76" s="65"/>
      <c r="W76" s="65"/>
      <c r="X76" s="3"/>
    </row>
    <row r="77" spans="1:24" s="64" customFormat="1" hidden="1" outlineLevel="1">
      <c r="A77" s="3"/>
      <c r="B77" s="3"/>
      <c r="C77" s="3"/>
      <c r="D77" s="1"/>
      <c r="E77" s="1"/>
      <c r="F77" s="81"/>
      <c r="G77" s="128">
        <f t="shared" si="2"/>
        <v>62</v>
      </c>
      <c r="H77" s="101"/>
      <c r="I77" s="81"/>
      <c r="J77" s="128">
        <f t="shared" si="3"/>
        <v>62</v>
      </c>
      <c r="K77" s="55">
        <f t="shared" si="7"/>
        <v>0</v>
      </c>
      <c r="L77" s="53">
        <f t="shared" si="4"/>
        <v>0</v>
      </c>
      <c r="M77" s="56">
        <f t="shared" si="8"/>
        <v>0</v>
      </c>
      <c r="N77" s="56">
        <f t="shared" si="13"/>
        <v>0</v>
      </c>
      <c r="O77" s="57">
        <f t="shared" si="9"/>
        <v>0</v>
      </c>
      <c r="P77" s="82"/>
      <c r="Q77" s="128">
        <f t="shared" si="5"/>
        <v>62</v>
      </c>
      <c r="R77" s="8">
        <f t="shared" si="6"/>
        <v>0</v>
      </c>
      <c r="S77" s="9">
        <f t="shared" si="1"/>
        <v>0</v>
      </c>
      <c r="T77" s="40"/>
      <c r="V77" s="65"/>
      <c r="W77" s="65"/>
      <c r="X77" s="3"/>
    </row>
    <row r="78" spans="1:24" s="64" customFormat="1" hidden="1" outlineLevel="1">
      <c r="A78" s="3"/>
      <c r="B78" s="3"/>
      <c r="C78" s="3"/>
      <c r="D78" s="1"/>
      <c r="E78" s="1"/>
      <c r="F78" s="81"/>
      <c r="G78" s="128">
        <f t="shared" si="2"/>
        <v>63</v>
      </c>
      <c r="H78" s="101"/>
      <c r="I78" s="81"/>
      <c r="J78" s="128">
        <f t="shared" si="3"/>
        <v>63</v>
      </c>
      <c r="K78" s="55">
        <f t="shared" si="7"/>
        <v>0</v>
      </c>
      <c r="L78" s="53">
        <f t="shared" si="4"/>
        <v>0</v>
      </c>
      <c r="M78" s="56">
        <f t="shared" si="8"/>
        <v>0</v>
      </c>
      <c r="N78" s="56">
        <f t="shared" si="13"/>
        <v>0</v>
      </c>
      <c r="O78" s="57">
        <f t="shared" si="9"/>
        <v>0</v>
      </c>
      <c r="P78" s="82"/>
      <c r="Q78" s="128">
        <f t="shared" si="5"/>
        <v>63</v>
      </c>
      <c r="R78" s="8">
        <f t="shared" si="6"/>
        <v>0</v>
      </c>
      <c r="S78" s="9">
        <f t="shared" si="1"/>
        <v>0</v>
      </c>
      <c r="T78" s="40"/>
      <c r="V78" s="65"/>
      <c r="W78" s="65"/>
      <c r="X78" s="3"/>
    </row>
    <row r="79" spans="1:24" s="64" customFormat="1" hidden="1" outlineLevel="1">
      <c r="A79" s="3"/>
      <c r="B79" s="3"/>
      <c r="C79" s="3"/>
      <c r="D79" s="1"/>
      <c r="E79" s="1"/>
      <c r="F79" s="81"/>
      <c r="G79" s="128">
        <f t="shared" si="2"/>
        <v>64</v>
      </c>
      <c r="H79" s="101"/>
      <c r="I79" s="81"/>
      <c r="J79" s="128">
        <f t="shared" si="3"/>
        <v>64</v>
      </c>
      <c r="K79" s="55">
        <f t="shared" si="7"/>
        <v>0</v>
      </c>
      <c r="L79" s="53">
        <f t="shared" si="4"/>
        <v>0</v>
      </c>
      <c r="M79" s="56">
        <f t="shared" si="8"/>
        <v>0</v>
      </c>
      <c r="N79" s="56">
        <f t="shared" si="13"/>
        <v>0</v>
      </c>
      <c r="O79" s="57">
        <f t="shared" si="9"/>
        <v>0</v>
      </c>
      <c r="P79" s="82"/>
      <c r="Q79" s="128">
        <f t="shared" si="5"/>
        <v>64</v>
      </c>
      <c r="R79" s="8">
        <f t="shared" si="6"/>
        <v>0</v>
      </c>
      <c r="S79" s="9">
        <f t="shared" si="1"/>
        <v>0</v>
      </c>
      <c r="T79" s="40"/>
      <c r="V79" s="65"/>
      <c r="W79" s="65"/>
      <c r="X79" s="3"/>
    </row>
    <row r="80" spans="1:24" s="64" customFormat="1" hidden="1" outlineLevel="1">
      <c r="A80" s="3"/>
      <c r="B80" s="3"/>
      <c r="C80" s="3"/>
      <c r="D80" s="1"/>
      <c r="E80" s="1"/>
      <c r="F80" s="81"/>
      <c r="G80" s="128">
        <f t="shared" si="2"/>
        <v>65</v>
      </c>
      <c r="H80" s="101"/>
      <c r="I80" s="81"/>
      <c r="J80" s="128">
        <f t="shared" si="3"/>
        <v>65</v>
      </c>
      <c r="K80" s="55">
        <f t="shared" si="7"/>
        <v>0</v>
      </c>
      <c r="L80" s="53">
        <f t="shared" si="4"/>
        <v>0</v>
      </c>
      <c r="M80" s="56">
        <f t="shared" si="8"/>
        <v>0</v>
      </c>
      <c r="N80" s="56">
        <f t="shared" si="13"/>
        <v>0</v>
      </c>
      <c r="O80" s="57">
        <f t="shared" si="9"/>
        <v>0</v>
      </c>
      <c r="P80" s="82"/>
      <c r="Q80" s="128">
        <f t="shared" si="5"/>
        <v>65</v>
      </c>
      <c r="R80" s="8">
        <f t="shared" si="6"/>
        <v>0</v>
      </c>
      <c r="S80" s="9">
        <f t="shared" ref="S80:S143" si="14">ROUND(R80/(1+$S$11/12)^Q80,0)</f>
        <v>0</v>
      </c>
      <c r="T80" s="40"/>
      <c r="V80" s="65"/>
      <c r="W80" s="65"/>
      <c r="X80" s="3"/>
    </row>
    <row r="81" spans="1:24" s="64" customFormat="1" hidden="1" outlineLevel="1">
      <c r="A81" s="3"/>
      <c r="B81" s="3"/>
      <c r="C81" s="3"/>
      <c r="D81" s="1"/>
      <c r="E81" s="1"/>
      <c r="F81" s="81"/>
      <c r="G81" s="128">
        <f t="shared" ref="G81:G144" si="15">G80+1</f>
        <v>66</v>
      </c>
      <c r="H81" s="101"/>
      <c r="I81" s="81"/>
      <c r="J81" s="128">
        <f t="shared" ref="J81:J144" si="16">J80+1</f>
        <v>66</v>
      </c>
      <c r="K81" s="55">
        <f t="shared" si="7"/>
        <v>0</v>
      </c>
      <c r="L81" s="53">
        <f t="shared" ref="L81:L144" si="17">IF(J81&lt;=$C$17,H81*$C$18-$C$34,0)</f>
        <v>0</v>
      </c>
      <c r="M81" s="56">
        <f t="shared" si="8"/>
        <v>0</v>
      </c>
      <c r="N81" s="56">
        <f t="shared" si="13"/>
        <v>0</v>
      </c>
      <c r="O81" s="57">
        <f t="shared" si="9"/>
        <v>0</v>
      </c>
      <c r="P81" s="82"/>
      <c r="Q81" s="128">
        <f t="shared" ref="Q81:Q144" si="18">Q80+1</f>
        <v>66</v>
      </c>
      <c r="R81" s="8">
        <f t="shared" ref="R81:R144" si="19">L81</f>
        <v>0</v>
      </c>
      <c r="S81" s="9">
        <f t="shared" si="14"/>
        <v>0</v>
      </c>
      <c r="T81" s="40"/>
      <c r="V81" s="65"/>
      <c r="W81" s="65"/>
      <c r="X81" s="3"/>
    </row>
    <row r="82" spans="1:24" s="64" customFormat="1" hidden="1" outlineLevel="1">
      <c r="A82" s="3"/>
      <c r="B82" s="3"/>
      <c r="C82" s="3"/>
      <c r="D82" s="1"/>
      <c r="E82" s="1"/>
      <c r="F82" s="81"/>
      <c r="G82" s="128">
        <f t="shared" si="15"/>
        <v>67</v>
      </c>
      <c r="H82" s="101"/>
      <c r="I82" s="81"/>
      <c r="J82" s="128">
        <f t="shared" si="16"/>
        <v>67</v>
      </c>
      <c r="K82" s="55">
        <f t="shared" ref="K82:K145" si="20">O81</f>
        <v>0</v>
      </c>
      <c r="L82" s="53">
        <f t="shared" si="17"/>
        <v>0</v>
      </c>
      <c r="M82" s="56">
        <f t="shared" si="8"/>
        <v>0</v>
      </c>
      <c r="N82" s="56">
        <f t="shared" si="13"/>
        <v>0</v>
      </c>
      <c r="O82" s="57">
        <f t="shared" si="9"/>
        <v>0</v>
      </c>
      <c r="P82" s="82"/>
      <c r="Q82" s="128">
        <f t="shared" si="18"/>
        <v>67</v>
      </c>
      <c r="R82" s="8">
        <f t="shared" si="19"/>
        <v>0</v>
      </c>
      <c r="S82" s="9">
        <f t="shared" si="14"/>
        <v>0</v>
      </c>
      <c r="T82" s="40"/>
      <c r="V82" s="65"/>
      <c r="W82" s="65"/>
      <c r="X82" s="3"/>
    </row>
    <row r="83" spans="1:24" s="64" customFormat="1" hidden="1" outlineLevel="1">
      <c r="A83" s="3"/>
      <c r="B83" s="3"/>
      <c r="C83" s="3"/>
      <c r="D83" s="1"/>
      <c r="E83" s="1"/>
      <c r="F83" s="81"/>
      <c r="G83" s="128">
        <f t="shared" si="15"/>
        <v>68</v>
      </c>
      <c r="H83" s="101"/>
      <c r="I83" s="81"/>
      <c r="J83" s="128">
        <f t="shared" si="16"/>
        <v>68</v>
      </c>
      <c r="K83" s="55">
        <f t="shared" si="20"/>
        <v>0</v>
      </c>
      <c r="L83" s="53">
        <f t="shared" si="17"/>
        <v>0</v>
      </c>
      <c r="M83" s="56">
        <f t="shared" si="8"/>
        <v>0</v>
      </c>
      <c r="N83" s="56">
        <f t="shared" si="13"/>
        <v>0</v>
      </c>
      <c r="O83" s="57">
        <f t="shared" si="9"/>
        <v>0</v>
      </c>
      <c r="P83" s="82"/>
      <c r="Q83" s="128">
        <f t="shared" si="18"/>
        <v>68</v>
      </c>
      <c r="R83" s="8">
        <f t="shared" si="19"/>
        <v>0</v>
      </c>
      <c r="S83" s="9">
        <f t="shared" si="14"/>
        <v>0</v>
      </c>
      <c r="T83" s="40"/>
      <c r="V83" s="65"/>
      <c r="W83" s="65"/>
      <c r="X83" s="3"/>
    </row>
    <row r="84" spans="1:24" s="64" customFormat="1" hidden="1" outlineLevel="1">
      <c r="A84" s="3"/>
      <c r="B84" s="3"/>
      <c r="C84" s="3"/>
      <c r="D84" s="1"/>
      <c r="E84" s="1"/>
      <c r="F84" s="81"/>
      <c r="G84" s="128">
        <f t="shared" si="15"/>
        <v>69</v>
      </c>
      <c r="H84" s="101"/>
      <c r="I84" s="81"/>
      <c r="J84" s="128">
        <f t="shared" si="16"/>
        <v>69</v>
      </c>
      <c r="K84" s="55">
        <f t="shared" si="20"/>
        <v>0</v>
      </c>
      <c r="L84" s="53">
        <f t="shared" si="17"/>
        <v>0</v>
      </c>
      <c r="M84" s="56">
        <f t="shared" si="8"/>
        <v>0</v>
      </c>
      <c r="N84" s="56">
        <f t="shared" si="13"/>
        <v>0</v>
      </c>
      <c r="O84" s="57">
        <f t="shared" si="9"/>
        <v>0</v>
      </c>
      <c r="P84" s="82"/>
      <c r="Q84" s="128">
        <f t="shared" si="18"/>
        <v>69</v>
      </c>
      <c r="R84" s="8">
        <f t="shared" si="19"/>
        <v>0</v>
      </c>
      <c r="S84" s="9">
        <f t="shared" si="14"/>
        <v>0</v>
      </c>
      <c r="T84" s="40"/>
      <c r="V84" s="65"/>
      <c r="W84" s="65"/>
      <c r="X84" s="3"/>
    </row>
    <row r="85" spans="1:24" s="64" customFormat="1" hidden="1" outlineLevel="1">
      <c r="A85" s="3"/>
      <c r="B85" s="3"/>
      <c r="C85" s="3"/>
      <c r="D85" s="1"/>
      <c r="E85" s="1"/>
      <c r="F85" s="81"/>
      <c r="G85" s="128">
        <f t="shared" si="15"/>
        <v>70</v>
      </c>
      <c r="H85" s="101"/>
      <c r="I85" s="81"/>
      <c r="J85" s="128">
        <f t="shared" si="16"/>
        <v>70</v>
      </c>
      <c r="K85" s="55">
        <f t="shared" si="20"/>
        <v>0</v>
      </c>
      <c r="L85" s="53">
        <f t="shared" si="17"/>
        <v>0</v>
      </c>
      <c r="M85" s="56">
        <f t="shared" si="8"/>
        <v>0</v>
      </c>
      <c r="N85" s="56">
        <f t="shared" si="13"/>
        <v>0</v>
      </c>
      <c r="O85" s="57">
        <f t="shared" si="9"/>
        <v>0</v>
      </c>
      <c r="P85" s="82"/>
      <c r="Q85" s="128">
        <f t="shared" si="18"/>
        <v>70</v>
      </c>
      <c r="R85" s="8">
        <f t="shared" si="19"/>
        <v>0</v>
      </c>
      <c r="S85" s="9">
        <f t="shared" si="14"/>
        <v>0</v>
      </c>
      <c r="T85" s="40"/>
      <c r="V85" s="65"/>
      <c r="W85" s="65"/>
      <c r="X85" s="3"/>
    </row>
    <row r="86" spans="1:24" s="64" customFormat="1" hidden="1" outlineLevel="1">
      <c r="A86" s="3"/>
      <c r="B86" s="3"/>
      <c r="C86" s="3"/>
      <c r="D86" s="1"/>
      <c r="E86" s="1"/>
      <c r="F86" s="81"/>
      <c r="G86" s="128">
        <f t="shared" si="15"/>
        <v>71</v>
      </c>
      <c r="H86" s="101"/>
      <c r="I86" s="81"/>
      <c r="J86" s="128">
        <f t="shared" si="16"/>
        <v>71</v>
      </c>
      <c r="K86" s="55">
        <f t="shared" si="20"/>
        <v>0</v>
      </c>
      <c r="L86" s="53">
        <f t="shared" si="17"/>
        <v>0</v>
      </c>
      <c r="M86" s="56">
        <f t="shared" si="8"/>
        <v>0</v>
      </c>
      <c r="N86" s="56">
        <f t="shared" si="13"/>
        <v>0</v>
      </c>
      <c r="O86" s="57">
        <f t="shared" si="9"/>
        <v>0</v>
      </c>
      <c r="P86" s="82"/>
      <c r="Q86" s="128">
        <f t="shared" si="18"/>
        <v>71</v>
      </c>
      <c r="R86" s="8">
        <f t="shared" si="19"/>
        <v>0</v>
      </c>
      <c r="S86" s="9">
        <f t="shared" si="14"/>
        <v>0</v>
      </c>
      <c r="T86" s="40"/>
      <c r="V86" s="65"/>
      <c r="W86" s="65"/>
      <c r="X86" s="3"/>
    </row>
    <row r="87" spans="1:24" s="64" customFormat="1" hidden="1" outlineLevel="1">
      <c r="A87" s="3"/>
      <c r="B87" s="3"/>
      <c r="C87" s="3"/>
      <c r="D87" s="1"/>
      <c r="E87" s="1"/>
      <c r="F87" s="81"/>
      <c r="G87" s="128">
        <f t="shared" si="15"/>
        <v>72</v>
      </c>
      <c r="H87" s="101"/>
      <c r="I87" s="81"/>
      <c r="J87" s="128">
        <f t="shared" si="16"/>
        <v>72</v>
      </c>
      <c r="K87" s="55">
        <f t="shared" si="20"/>
        <v>0</v>
      </c>
      <c r="L87" s="53">
        <f t="shared" si="17"/>
        <v>0</v>
      </c>
      <c r="M87" s="56">
        <f t="shared" si="8"/>
        <v>0</v>
      </c>
      <c r="N87" s="56">
        <f t="shared" si="13"/>
        <v>0</v>
      </c>
      <c r="O87" s="57">
        <f t="shared" si="9"/>
        <v>0</v>
      </c>
      <c r="P87" s="82"/>
      <c r="Q87" s="128">
        <f t="shared" si="18"/>
        <v>72</v>
      </c>
      <c r="R87" s="8">
        <f t="shared" si="19"/>
        <v>0</v>
      </c>
      <c r="S87" s="9">
        <f t="shared" si="14"/>
        <v>0</v>
      </c>
      <c r="T87" s="40"/>
      <c r="V87" s="65"/>
      <c r="W87" s="65"/>
      <c r="X87" s="3"/>
    </row>
    <row r="88" spans="1:24" s="64" customFormat="1" hidden="1" outlineLevel="1">
      <c r="A88" s="3"/>
      <c r="B88" s="3"/>
      <c r="C88" s="3"/>
      <c r="D88" s="1"/>
      <c r="E88" s="1"/>
      <c r="F88" s="81"/>
      <c r="G88" s="128">
        <f t="shared" si="15"/>
        <v>73</v>
      </c>
      <c r="H88" s="101"/>
      <c r="I88" s="81"/>
      <c r="J88" s="128">
        <f t="shared" si="16"/>
        <v>73</v>
      </c>
      <c r="K88" s="55">
        <f t="shared" si="20"/>
        <v>0</v>
      </c>
      <c r="L88" s="53">
        <f t="shared" si="17"/>
        <v>0</v>
      </c>
      <c r="M88" s="56">
        <f t="shared" si="8"/>
        <v>0</v>
      </c>
      <c r="N88" s="56">
        <f t="shared" si="13"/>
        <v>0</v>
      </c>
      <c r="O88" s="57">
        <f t="shared" si="9"/>
        <v>0</v>
      </c>
      <c r="P88" s="82"/>
      <c r="Q88" s="128">
        <f t="shared" si="18"/>
        <v>73</v>
      </c>
      <c r="R88" s="8">
        <f t="shared" si="19"/>
        <v>0</v>
      </c>
      <c r="S88" s="9">
        <f t="shared" si="14"/>
        <v>0</v>
      </c>
      <c r="T88" s="40"/>
      <c r="V88" s="65"/>
      <c r="W88" s="65"/>
      <c r="X88" s="3"/>
    </row>
    <row r="89" spans="1:24" s="64" customFormat="1" hidden="1" outlineLevel="1">
      <c r="A89" s="3"/>
      <c r="B89" s="3"/>
      <c r="C89" s="3"/>
      <c r="D89" s="1"/>
      <c r="E89" s="1"/>
      <c r="F89" s="81"/>
      <c r="G89" s="128">
        <f t="shared" si="15"/>
        <v>74</v>
      </c>
      <c r="H89" s="101"/>
      <c r="I89" s="81"/>
      <c r="J89" s="128">
        <f t="shared" si="16"/>
        <v>74</v>
      </c>
      <c r="K89" s="55">
        <f t="shared" si="20"/>
        <v>0</v>
      </c>
      <c r="L89" s="53">
        <f t="shared" si="17"/>
        <v>0</v>
      </c>
      <c r="M89" s="56">
        <f t="shared" si="8"/>
        <v>0</v>
      </c>
      <c r="N89" s="56">
        <f t="shared" si="13"/>
        <v>0</v>
      </c>
      <c r="O89" s="57">
        <f t="shared" si="9"/>
        <v>0</v>
      </c>
      <c r="P89" s="82"/>
      <c r="Q89" s="128">
        <f t="shared" si="18"/>
        <v>74</v>
      </c>
      <c r="R89" s="8">
        <f t="shared" si="19"/>
        <v>0</v>
      </c>
      <c r="S89" s="9">
        <f t="shared" si="14"/>
        <v>0</v>
      </c>
      <c r="T89" s="40"/>
      <c r="V89" s="65"/>
      <c r="W89" s="65"/>
      <c r="X89" s="3"/>
    </row>
    <row r="90" spans="1:24" s="64" customFormat="1" hidden="1" outlineLevel="1">
      <c r="A90" s="3"/>
      <c r="B90" s="3"/>
      <c r="C90" s="3"/>
      <c r="D90" s="1"/>
      <c r="E90" s="1"/>
      <c r="F90" s="81"/>
      <c r="G90" s="128">
        <f t="shared" si="15"/>
        <v>75</v>
      </c>
      <c r="H90" s="101"/>
      <c r="I90" s="81"/>
      <c r="J90" s="128">
        <f t="shared" si="16"/>
        <v>75</v>
      </c>
      <c r="K90" s="55">
        <f t="shared" si="20"/>
        <v>0</v>
      </c>
      <c r="L90" s="53">
        <f t="shared" si="17"/>
        <v>0</v>
      </c>
      <c r="M90" s="56">
        <f t="shared" si="8"/>
        <v>0</v>
      </c>
      <c r="N90" s="56">
        <f t="shared" si="13"/>
        <v>0</v>
      </c>
      <c r="O90" s="57">
        <f t="shared" si="9"/>
        <v>0</v>
      </c>
      <c r="P90" s="82"/>
      <c r="Q90" s="128">
        <f t="shared" si="18"/>
        <v>75</v>
      </c>
      <c r="R90" s="8">
        <f t="shared" si="19"/>
        <v>0</v>
      </c>
      <c r="S90" s="9">
        <f t="shared" si="14"/>
        <v>0</v>
      </c>
      <c r="T90" s="40"/>
      <c r="V90" s="65"/>
      <c r="W90" s="65"/>
      <c r="X90" s="3"/>
    </row>
    <row r="91" spans="1:24" s="64" customFormat="1" hidden="1" outlineLevel="1">
      <c r="A91" s="3"/>
      <c r="B91" s="3"/>
      <c r="C91" s="3"/>
      <c r="D91" s="1"/>
      <c r="E91" s="1"/>
      <c r="F91" s="81"/>
      <c r="G91" s="128">
        <f t="shared" si="15"/>
        <v>76</v>
      </c>
      <c r="H91" s="101"/>
      <c r="I91" s="81"/>
      <c r="J91" s="128">
        <f t="shared" si="16"/>
        <v>76</v>
      </c>
      <c r="K91" s="55">
        <f t="shared" si="20"/>
        <v>0</v>
      </c>
      <c r="L91" s="53">
        <f t="shared" si="17"/>
        <v>0</v>
      </c>
      <c r="M91" s="56">
        <f t="shared" si="8"/>
        <v>0</v>
      </c>
      <c r="N91" s="56">
        <f t="shared" si="13"/>
        <v>0</v>
      </c>
      <c r="O91" s="57">
        <f t="shared" si="9"/>
        <v>0</v>
      </c>
      <c r="P91" s="82"/>
      <c r="Q91" s="128">
        <f t="shared" si="18"/>
        <v>76</v>
      </c>
      <c r="R91" s="8">
        <f t="shared" si="19"/>
        <v>0</v>
      </c>
      <c r="S91" s="9">
        <f t="shared" si="14"/>
        <v>0</v>
      </c>
      <c r="T91" s="40"/>
      <c r="V91" s="65"/>
      <c r="W91" s="65"/>
      <c r="X91" s="3"/>
    </row>
    <row r="92" spans="1:24" s="64" customFormat="1" hidden="1" outlineLevel="1">
      <c r="A92" s="3"/>
      <c r="B92" s="3"/>
      <c r="C92" s="3"/>
      <c r="D92" s="1"/>
      <c r="E92" s="1"/>
      <c r="F92" s="81"/>
      <c r="G92" s="128">
        <f t="shared" si="15"/>
        <v>77</v>
      </c>
      <c r="H92" s="101"/>
      <c r="I92" s="81"/>
      <c r="J92" s="128">
        <f t="shared" si="16"/>
        <v>77</v>
      </c>
      <c r="K92" s="55">
        <f t="shared" si="20"/>
        <v>0</v>
      </c>
      <c r="L92" s="53">
        <f t="shared" si="17"/>
        <v>0</v>
      </c>
      <c r="M92" s="56">
        <f t="shared" si="8"/>
        <v>0</v>
      </c>
      <c r="N92" s="56">
        <f t="shared" si="13"/>
        <v>0</v>
      </c>
      <c r="O92" s="57">
        <f t="shared" si="9"/>
        <v>0</v>
      </c>
      <c r="P92" s="82"/>
      <c r="Q92" s="128">
        <f t="shared" si="18"/>
        <v>77</v>
      </c>
      <c r="R92" s="8">
        <f t="shared" si="19"/>
        <v>0</v>
      </c>
      <c r="S92" s="9">
        <f t="shared" si="14"/>
        <v>0</v>
      </c>
      <c r="T92" s="40"/>
      <c r="V92" s="65"/>
      <c r="W92" s="65"/>
      <c r="X92" s="3"/>
    </row>
    <row r="93" spans="1:24" s="64" customFormat="1" hidden="1" outlineLevel="1">
      <c r="A93" s="3"/>
      <c r="B93" s="3"/>
      <c r="C93" s="3"/>
      <c r="D93" s="1"/>
      <c r="E93" s="1"/>
      <c r="F93" s="81"/>
      <c r="G93" s="128">
        <f t="shared" si="15"/>
        <v>78</v>
      </c>
      <c r="H93" s="101"/>
      <c r="I93" s="81"/>
      <c r="J93" s="128">
        <f t="shared" si="16"/>
        <v>78</v>
      </c>
      <c r="K93" s="55">
        <f t="shared" si="20"/>
        <v>0</v>
      </c>
      <c r="L93" s="53">
        <f t="shared" si="17"/>
        <v>0</v>
      </c>
      <c r="M93" s="56">
        <f t="shared" si="8"/>
        <v>0</v>
      </c>
      <c r="N93" s="56">
        <f t="shared" si="13"/>
        <v>0</v>
      </c>
      <c r="O93" s="57">
        <f t="shared" si="9"/>
        <v>0</v>
      </c>
      <c r="P93" s="82"/>
      <c r="Q93" s="128">
        <f t="shared" si="18"/>
        <v>78</v>
      </c>
      <c r="R93" s="8">
        <f t="shared" si="19"/>
        <v>0</v>
      </c>
      <c r="S93" s="9">
        <f t="shared" si="14"/>
        <v>0</v>
      </c>
      <c r="T93" s="40"/>
      <c r="V93" s="65"/>
      <c r="W93" s="65"/>
      <c r="X93" s="3"/>
    </row>
    <row r="94" spans="1:24" s="64" customFormat="1" hidden="1" outlineLevel="1">
      <c r="A94" s="3"/>
      <c r="B94" s="3"/>
      <c r="C94" s="3"/>
      <c r="D94" s="1"/>
      <c r="E94" s="1"/>
      <c r="F94" s="81"/>
      <c r="G94" s="128">
        <f t="shared" si="15"/>
        <v>79</v>
      </c>
      <c r="H94" s="101"/>
      <c r="I94" s="81"/>
      <c r="J94" s="128">
        <f t="shared" si="16"/>
        <v>79</v>
      </c>
      <c r="K94" s="55">
        <f t="shared" si="20"/>
        <v>0</v>
      </c>
      <c r="L94" s="53">
        <f t="shared" si="17"/>
        <v>0</v>
      </c>
      <c r="M94" s="56">
        <f t="shared" si="8"/>
        <v>0</v>
      </c>
      <c r="N94" s="56">
        <f t="shared" si="13"/>
        <v>0</v>
      </c>
      <c r="O94" s="57">
        <f t="shared" si="9"/>
        <v>0</v>
      </c>
      <c r="P94" s="82"/>
      <c r="Q94" s="128">
        <f t="shared" si="18"/>
        <v>79</v>
      </c>
      <c r="R94" s="8">
        <f t="shared" si="19"/>
        <v>0</v>
      </c>
      <c r="S94" s="9">
        <f t="shared" si="14"/>
        <v>0</v>
      </c>
      <c r="T94" s="40"/>
      <c r="V94" s="65"/>
      <c r="W94" s="65"/>
      <c r="X94" s="3"/>
    </row>
    <row r="95" spans="1:24" s="64" customFormat="1" hidden="1" outlineLevel="1">
      <c r="A95" s="3"/>
      <c r="B95" s="3"/>
      <c r="C95" s="3"/>
      <c r="D95" s="1"/>
      <c r="E95" s="1"/>
      <c r="F95" s="81"/>
      <c r="G95" s="128">
        <f t="shared" si="15"/>
        <v>80</v>
      </c>
      <c r="H95" s="101"/>
      <c r="I95" s="81"/>
      <c r="J95" s="128">
        <f t="shared" si="16"/>
        <v>80</v>
      </c>
      <c r="K95" s="55">
        <f t="shared" si="20"/>
        <v>0</v>
      </c>
      <c r="L95" s="53">
        <f t="shared" si="17"/>
        <v>0</v>
      </c>
      <c r="M95" s="56">
        <f t="shared" si="8"/>
        <v>0</v>
      </c>
      <c r="N95" s="56">
        <f t="shared" si="13"/>
        <v>0</v>
      </c>
      <c r="O95" s="57">
        <f t="shared" si="9"/>
        <v>0</v>
      </c>
      <c r="P95" s="82"/>
      <c r="Q95" s="128">
        <f t="shared" si="18"/>
        <v>80</v>
      </c>
      <c r="R95" s="8">
        <f t="shared" si="19"/>
        <v>0</v>
      </c>
      <c r="S95" s="9">
        <f t="shared" si="14"/>
        <v>0</v>
      </c>
      <c r="T95" s="40"/>
      <c r="V95" s="65"/>
      <c r="W95" s="65"/>
      <c r="X95" s="3"/>
    </row>
    <row r="96" spans="1:24" s="64" customFormat="1" hidden="1" outlineLevel="1">
      <c r="A96" s="3"/>
      <c r="B96" s="3"/>
      <c r="C96" s="3"/>
      <c r="D96" s="1"/>
      <c r="E96" s="1"/>
      <c r="F96" s="81"/>
      <c r="G96" s="128">
        <f t="shared" si="15"/>
        <v>81</v>
      </c>
      <c r="H96" s="101"/>
      <c r="I96" s="81"/>
      <c r="J96" s="128">
        <f t="shared" si="16"/>
        <v>81</v>
      </c>
      <c r="K96" s="55">
        <f t="shared" si="20"/>
        <v>0</v>
      </c>
      <c r="L96" s="53">
        <f t="shared" si="17"/>
        <v>0</v>
      </c>
      <c r="M96" s="56">
        <f t="shared" si="8"/>
        <v>0</v>
      </c>
      <c r="N96" s="56">
        <f t="shared" si="13"/>
        <v>0</v>
      </c>
      <c r="O96" s="57">
        <f t="shared" si="9"/>
        <v>0</v>
      </c>
      <c r="P96" s="82"/>
      <c r="Q96" s="128">
        <f t="shared" si="18"/>
        <v>81</v>
      </c>
      <c r="R96" s="8">
        <f t="shared" si="19"/>
        <v>0</v>
      </c>
      <c r="S96" s="9">
        <f t="shared" si="14"/>
        <v>0</v>
      </c>
      <c r="T96" s="40"/>
      <c r="V96" s="65"/>
      <c r="W96" s="65"/>
      <c r="X96" s="3"/>
    </row>
    <row r="97" spans="1:24" s="64" customFormat="1" hidden="1" outlineLevel="1">
      <c r="A97" s="3"/>
      <c r="B97" s="3"/>
      <c r="C97" s="3"/>
      <c r="D97" s="1"/>
      <c r="E97" s="1"/>
      <c r="F97" s="81"/>
      <c r="G97" s="128">
        <f t="shared" si="15"/>
        <v>82</v>
      </c>
      <c r="H97" s="101"/>
      <c r="I97" s="81"/>
      <c r="J97" s="128">
        <f t="shared" si="16"/>
        <v>82</v>
      </c>
      <c r="K97" s="55">
        <f t="shared" si="20"/>
        <v>0</v>
      </c>
      <c r="L97" s="53">
        <f t="shared" si="17"/>
        <v>0</v>
      </c>
      <c r="M97" s="56">
        <f t="shared" si="8"/>
        <v>0</v>
      </c>
      <c r="N97" s="56">
        <f t="shared" si="13"/>
        <v>0</v>
      </c>
      <c r="O97" s="57">
        <f t="shared" si="9"/>
        <v>0</v>
      </c>
      <c r="P97" s="82"/>
      <c r="Q97" s="128">
        <f t="shared" si="18"/>
        <v>82</v>
      </c>
      <c r="R97" s="8">
        <f t="shared" si="19"/>
        <v>0</v>
      </c>
      <c r="S97" s="9">
        <f t="shared" si="14"/>
        <v>0</v>
      </c>
      <c r="T97" s="40"/>
      <c r="V97" s="65"/>
      <c r="W97" s="65"/>
      <c r="X97" s="3"/>
    </row>
    <row r="98" spans="1:24" s="64" customFormat="1" hidden="1" outlineLevel="1">
      <c r="A98" s="3"/>
      <c r="B98" s="3"/>
      <c r="C98" s="3"/>
      <c r="D98" s="1"/>
      <c r="E98" s="1"/>
      <c r="F98" s="81"/>
      <c r="G98" s="128">
        <f t="shared" si="15"/>
        <v>83</v>
      </c>
      <c r="H98" s="101"/>
      <c r="I98" s="81"/>
      <c r="J98" s="128">
        <f t="shared" si="16"/>
        <v>83</v>
      </c>
      <c r="K98" s="55">
        <f t="shared" si="20"/>
        <v>0</v>
      </c>
      <c r="L98" s="53">
        <f t="shared" si="17"/>
        <v>0</v>
      </c>
      <c r="M98" s="56">
        <f t="shared" si="8"/>
        <v>0</v>
      </c>
      <c r="N98" s="56">
        <f t="shared" si="13"/>
        <v>0</v>
      </c>
      <c r="O98" s="57">
        <f t="shared" si="9"/>
        <v>0</v>
      </c>
      <c r="P98" s="82"/>
      <c r="Q98" s="128">
        <f t="shared" si="18"/>
        <v>83</v>
      </c>
      <c r="R98" s="8">
        <f t="shared" si="19"/>
        <v>0</v>
      </c>
      <c r="S98" s="9">
        <f t="shared" si="14"/>
        <v>0</v>
      </c>
      <c r="T98" s="40"/>
      <c r="V98" s="65"/>
      <c r="W98" s="65"/>
      <c r="X98" s="3"/>
    </row>
    <row r="99" spans="1:24" s="64" customFormat="1" hidden="1" outlineLevel="1">
      <c r="A99" s="3"/>
      <c r="B99" s="3"/>
      <c r="C99" s="3"/>
      <c r="D99" s="1"/>
      <c r="E99" s="1"/>
      <c r="F99" s="81"/>
      <c r="G99" s="128">
        <f t="shared" si="15"/>
        <v>84</v>
      </c>
      <c r="H99" s="101"/>
      <c r="I99" s="81"/>
      <c r="J99" s="128">
        <f t="shared" si="16"/>
        <v>84</v>
      </c>
      <c r="K99" s="55">
        <f t="shared" si="20"/>
        <v>0</v>
      </c>
      <c r="L99" s="53">
        <f t="shared" si="17"/>
        <v>0</v>
      </c>
      <c r="M99" s="56">
        <f t="shared" si="8"/>
        <v>0</v>
      </c>
      <c r="N99" s="56">
        <f t="shared" si="13"/>
        <v>0</v>
      </c>
      <c r="O99" s="57">
        <f t="shared" si="9"/>
        <v>0</v>
      </c>
      <c r="P99" s="82"/>
      <c r="Q99" s="128">
        <f t="shared" si="18"/>
        <v>84</v>
      </c>
      <c r="R99" s="8">
        <f t="shared" si="19"/>
        <v>0</v>
      </c>
      <c r="S99" s="9">
        <f t="shared" si="14"/>
        <v>0</v>
      </c>
      <c r="T99" s="40"/>
      <c r="V99" s="65"/>
      <c r="W99" s="65"/>
      <c r="X99" s="3"/>
    </row>
    <row r="100" spans="1:24" s="64" customFormat="1" hidden="1" outlineLevel="1">
      <c r="A100" s="3"/>
      <c r="B100" s="3"/>
      <c r="C100" s="3"/>
      <c r="D100" s="1"/>
      <c r="E100" s="1"/>
      <c r="F100" s="81"/>
      <c r="G100" s="128">
        <f t="shared" si="15"/>
        <v>85</v>
      </c>
      <c r="H100" s="101"/>
      <c r="I100" s="81"/>
      <c r="J100" s="128">
        <f t="shared" si="16"/>
        <v>85</v>
      </c>
      <c r="K100" s="55">
        <f t="shared" si="20"/>
        <v>0</v>
      </c>
      <c r="L100" s="53">
        <f t="shared" si="17"/>
        <v>0</v>
      </c>
      <c r="M100" s="56">
        <f t="shared" ref="M100:M163" si="21">L100-N100</f>
        <v>0</v>
      </c>
      <c r="N100" s="56">
        <f t="shared" si="13"/>
        <v>0</v>
      </c>
      <c r="O100" s="57">
        <f t="shared" ref="O100:O163" si="22">K100-M100</f>
        <v>0</v>
      </c>
      <c r="P100" s="82"/>
      <c r="Q100" s="128">
        <f t="shared" si="18"/>
        <v>85</v>
      </c>
      <c r="R100" s="8">
        <f t="shared" si="19"/>
        <v>0</v>
      </c>
      <c r="S100" s="9">
        <f t="shared" si="14"/>
        <v>0</v>
      </c>
      <c r="T100" s="40"/>
      <c r="V100" s="65"/>
      <c r="W100" s="65"/>
      <c r="X100" s="3"/>
    </row>
    <row r="101" spans="1:24" s="64" customFormat="1" hidden="1" outlineLevel="1">
      <c r="A101" s="3"/>
      <c r="B101" s="3"/>
      <c r="C101" s="3"/>
      <c r="D101" s="1"/>
      <c r="E101" s="1"/>
      <c r="F101" s="81"/>
      <c r="G101" s="128">
        <f t="shared" si="15"/>
        <v>86</v>
      </c>
      <c r="H101" s="101"/>
      <c r="I101" s="81"/>
      <c r="J101" s="128">
        <f t="shared" si="16"/>
        <v>86</v>
      </c>
      <c r="K101" s="55">
        <f t="shared" si="20"/>
        <v>0</v>
      </c>
      <c r="L101" s="53">
        <f t="shared" si="17"/>
        <v>0</v>
      </c>
      <c r="M101" s="56">
        <f t="shared" si="21"/>
        <v>0</v>
      </c>
      <c r="N101" s="56">
        <f t="shared" si="13"/>
        <v>0</v>
      </c>
      <c r="O101" s="57">
        <f t="shared" si="22"/>
        <v>0</v>
      </c>
      <c r="P101" s="82"/>
      <c r="Q101" s="128">
        <f t="shared" si="18"/>
        <v>86</v>
      </c>
      <c r="R101" s="8">
        <f t="shared" si="19"/>
        <v>0</v>
      </c>
      <c r="S101" s="9">
        <f t="shared" si="14"/>
        <v>0</v>
      </c>
      <c r="T101" s="40"/>
      <c r="V101" s="65"/>
      <c r="W101" s="65"/>
      <c r="X101" s="3"/>
    </row>
    <row r="102" spans="1:24" s="64" customFormat="1" hidden="1" outlineLevel="1">
      <c r="A102" s="3"/>
      <c r="B102" s="3"/>
      <c r="C102" s="3"/>
      <c r="D102" s="1"/>
      <c r="E102" s="1"/>
      <c r="F102" s="81"/>
      <c r="G102" s="128">
        <f t="shared" si="15"/>
        <v>87</v>
      </c>
      <c r="H102" s="101"/>
      <c r="I102" s="81"/>
      <c r="J102" s="128">
        <f t="shared" si="16"/>
        <v>87</v>
      </c>
      <c r="K102" s="55">
        <f t="shared" si="20"/>
        <v>0</v>
      </c>
      <c r="L102" s="53">
        <f t="shared" si="17"/>
        <v>0</v>
      </c>
      <c r="M102" s="56">
        <f t="shared" si="21"/>
        <v>0</v>
      </c>
      <c r="N102" s="56">
        <f t="shared" si="13"/>
        <v>0</v>
      </c>
      <c r="O102" s="57">
        <f t="shared" si="22"/>
        <v>0</v>
      </c>
      <c r="P102" s="82"/>
      <c r="Q102" s="128">
        <f t="shared" si="18"/>
        <v>87</v>
      </c>
      <c r="R102" s="8">
        <f t="shared" si="19"/>
        <v>0</v>
      </c>
      <c r="S102" s="9">
        <f t="shared" si="14"/>
        <v>0</v>
      </c>
      <c r="T102" s="40"/>
      <c r="V102" s="65"/>
      <c r="W102" s="65"/>
      <c r="X102" s="3"/>
    </row>
    <row r="103" spans="1:24" s="64" customFormat="1" hidden="1" outlineLevel="1">
      <c r="A103" s="3"/>
      <c r="B103" s="3"/>
      <c r="C103" s="3"/>
      <c r="D103" s="1"/>
      <c r="E103" s="1"/>
      <c r="F103" s="81"/>
      <c r="G103" s="128">
        <f t="shared" si="15"/>
        <v>88</v>
      </c>
      <c r="H103" s="101"/>
      <c r="I103" s="81"/>
      <c r="J103" s="128">
        <f t="shared" si="16"/>
        <v>88</v>
      </c>
      <c r="K103" s="55">
        <f t="shared" si="20"/>
        <v>0</v>
      </c>
      <c r="L103" s="53">
        <f t="shared" si="17"/>
        <v>0</v>
      </c>
      <c r="M103" s="56">
        <f t="shared" si="21"/>
        <v>0</v>
      </c>
      <c r="N103" s="56">
        <f t="shared" si="13"/>
        <v>0</v>
      </c>
      <c r="O103" s="57">
        <f t="shared" si="22"/>
        <v>0</v>
      </c>
      <c r="P103" s="82"/>
      <c r="Q103" s="128">
        <f t="shared" si="18"/>
        <v>88</v>
      </c>
      <c r="R103" s="8">
        <f t="shared" si="19"/>
        <v>0</v>
      </c>
      <c r="S103" s="9">
        <f t="shared" si="14"/>
        <v>0</v>
      </c>
      <c r="T103" s="40"/>
      <c r="V103" s="65"/>
      <c r="W103" s="65"/>
      <c r="X103" s="3"/>
    </row>
    <row r="104" spans="1:24" s="64" customFormat="1" hidden="1" outlineLevel="1">
      <c r="A104" s="3"/>
      <c r="B104" s="3"/>
      <c r="C104" s="3"/>
      <c r="D104" s="1"/>
      <c r="E104" s="1"/>
      <c r="F104" s="81"/>
      <c r="G104" s="128">
        <f t="shared" si="15"/>
        <v>89</v>
      </c>
      <c r="H104" s="101"/>
      <c r="I104" s="81"/>
      <c r="J104" s="128">
        <f t="shared" si="16"/>
        <v>89</v>
      </c>
      <c r="K104" s="55">
        <f t="shared" si="20"/>
        <v>0</v>
      </c>
      <c r="L104" s="53">
        <f t="shared" si="17"/>
        <v>0</v>
      </c>
      <c r="M104" s="56">
        <f t="shared" si="21"/>
        <v>0</v>
      </c>
      <c r="N104" s="56">
        <f t="shared" si="13"/>
        <v>0</v>
      </c>
      <c r="O104" s="57">
        <f t="shared" si="22"/>
        <v>0</v>
      </c>
      <c r="P104" s="82"/>
      <c r="Q104" s="128">
        <f t="shared" si="18"/>
        <v>89</v>
      </c>
      <c r="R104" s="8">
        <f t="shared" si="19"/>
        <v>0</v>
      </c>
      <c r="S104" s="9">
        <f t="shared" si="14"/>
        <v>0</v>
      </c>
      <c r="T104" s="40"/>
      <c r="V104" s="65"/>
      <c r="W104" s="65"/>
      <c r="X104" s="3"/>
    </row>
    <row r="105" spans="1:24" s="64" customFormat="1" hidden="1" outlineLevel="1">
      <c r="A105" s="3"/>
      <c r="B105" s="3"/>
      <c r="C105" s="3"/>
      <c r="D105" s="1"/>
      <c r="E105" s="1"/>
      <c r="F105" s="81"/>
      <c r="G105" s="128">
        <f t="shared" si="15"/>
        <v>90</v>
      </c>
      <c r="H105" s="101"/>
      <c r="I105" s="81"/>
      <c r="J105" s="128">
        <f t="shared" si="16"/>
        <v>90</v>
      </c>
      <c r="K105" s="55">
        <f t="shared" si="20"/>
        <v>0</v>
      </c>
      <c r="L105" s="53">
        <f t="shared" si="17"/>
        <v>0</v>
      </c>
      <c r="M105" s="56">
        <f t="shared" si="21"/>
        <v>0</v>
      </c>
      <c r="N105" s="56">
        <f t="shared" si="13"/>
        <v>0</v>
      </c>
      <c r="O105" s="57">
        <f t="shared" si="22"/>
        <v>0</v>
      </c>
      <c r="P105" s="82"/>
      <c r="Q105" s="128">
        <f t="shared" si="18"/>
        <v>90</v>
      </c>
      <c r="R105" s="8">
        <f t="shared" si="19"/>
        <v>0</v>
      </c>
      <c r="S105" s="9">
        <f t="shared" si="14"/>
        <v>0</v>
      </c>
      <c r="T105" s="40"/>
      <c r="V105" s="65"/>
      <c r="W105" s="65"/>
      <c r="X105" s="3"/>
    </row>
    <row r="106" spans="1:24" s="64" customFormat="1" hidden="1" outlineLevel="1">
      <c r="A106" s="3"/>
      <c r="B106" s="3"/>
      <c r="C106" s="3"/>
      <c r="D106" s="1"/>
      <c r="E106" s="1"/>
      <c r="F106" s="81"/>
      <c r="G106" s="128">
        <f t="shared" si="15"/>
        <v>91</v>
      </c>
      <c r="H106" s="101"/>
      <c r="I106" s="81"/>
      <c r="J106" s="128">
        <f t="shared" si="16"/>
        <v>91</v>
      </c>
      <c r="K106" s="55">
        <f t="shared" si="20"/>
        <v>0</v>
      </c>
      <c r="L106" s="53">
        <f t="shared" si="17"/>
        <v>0</v>
      </c>
      <c r="M106" s="56">
        <f t="shared" si="21"/>
        <v>0</v>
      </c>
      <c r="N106" s="56">
        <f t="shared" si="13"/>
        <v>0</v>
      </c>
      <c r="O106" s="57">
        <f t="shared" si="22"/>
        <v>0</v>
      </c>
      <c r="P106" s="82"/>
      <c r="Q106" s="128">
        <f t="shared" si="18"/>
        <v>91</v>
      </c>
      <c r="R106" s="8">
        <f t="shared" si="19"/>
        <v>0</v>
      </c>
      <c r="S106" s="9">
        <f t="shared" si="14"/>
        <v>0</v>
      </c>
      <c r="T106" s="40"/>
      <c r="V106" s="65"/>
      <c r="W106" s="65"/>
      <c r="X106" s="3"/>
    </row>
    <row r="107" spans="1:24" s="64" customFormat="1" hidden="1" outlineLevel="1">
      <c r="A107" s="3"/>
      <c r="B107" s="3"/>
      <c r="C107" s="3"/>
      <c r="D107" s="1"/>
      <c r="E107" s="1"/>
      <c r="F107" s="81"/>
      <c r="G107" s="128">
        <f t="shared" si="15"/>
        <v>92</v>
      </c>
      <c r="H107" s="101"/>
      <c r="I107" s="81"/>
      <c r="J107" s="128">
        <f t="shared" si="16"/>
        <v>92</v>
      </c>
      <c r="K107" s="55">
        <f t="shared" si="20"/>
        <v>0</v>
      </c>
      <c r="L107" s="53">
        <f t="shared" si="17"/>
        <v>0</v>
      </c>
      <c r="M107" s="56">
        <f t="shared" si="21"/>
        <v>0</v>
      </c>
      <c r="N107" s="56">
        <f t="shared" si="13"/>
        <v>0</v>
      </c>
      <c r="O107" s="57">
        <f t="shared" si="22"/>
        <v>0</v>
      </c>
      <c r="P107" s="82"/>
      <c r="Q107" s="128">
        <f t="shared" si="18"/>
        <v>92</v>
      </c>
      <c r="R107" s="8">
        <f t="shared" si="19"/>
        <v>0</v>
      </c>
      <c r="S107" s="9">
        <f t="shared" si="14"/>
        <v>0</v>
      </c>
      <c r="T107" s="40"/>
      <c r="V107" s="65"/>
      <c r="W107" s="65"/>
      <c r="X107" s="3"/>
    </row>
    <row r="108" spans="1:24" s="64" customFormat="1" hidden="1" outlineLevel="1">
      <c r="A108" s="3"/>
      <c r="B108" s="3"/>
      <c r="C108" s="3"/>
      <c r="D108" s="1"/>
      <c r="E108" s="1"/>
      <c r="F108" s="81"/>
      <c r="G108" s="128">
        <f t="shared" si="15"/>
        <v>93</v>
      </c>
      <c r="H108" s="101"/>
      <c r="I108" s="81"/>
      <c r="J108" s="128">
        <f t="shared" si="16"/>
        <v>93</v>
      </c>
      <c r="K108" s="55">
        <f t="shared" si="20"/>
        <v>0</v>
      </c>
      <c r="L108" s="53">
        <f t="shared" si="17"/>
        <v>0</v>
      </c>
      <c r="M108" s="56">
        <f t="shared" si="21"/>
        <v>0</v>
      </c>
      <c r="N108" s="56">
        <f t="shared" si="13"/>
        <v>0</v>
      </c>
      <c r="O108" s="57">
        <f t="shared" si="22"/>
        <v>0</v>
      </c>
      <c r="P108" s="82"/>
      <c r="Q108" s="128">
        <f t="shared" si="18"/>
        <v>93</v>
      </c>
      <c r="R108" s="8">
        <f t="shared" si="19"/>
        <v>0</v>
      </c>
      <c r="S108" s="9">
        <f t="shared" si="14"/>
        <v>0</v>
      </c>
      <c r="T108" s="40"/>
      <c r="V108" s="65"/>
      <c r="W108" s="65"/>
      <c r="X108" s="3"/>
    </row>
    <row r="109" spans="1:24" s="64" customFormat="1" hidden="1" outlineLevel="1">
      <c r="A109" s="3"/>
      <c r="B109" s="3"/>
      <c r="C109" s="3"/>
      <c r="D109" s="1"/>
      <c r="E109" s="1"/>
      <c r="F109" s="81"/>
      <c r="G109" s="128">
        <f t="shared" si="15"/>
        <v>94</v>
      </c>
      <c r="H109" s="101"/>
      <c r="I109" s="81"/>
      <c r="J109" s="128">
        <f t="shared" si="16"/>
        <v>94</v>
      </c>
      <c r="K109" s="55">
        <f t="shared" si="20"/>
        <v>0</v>
      </c>
      <c r="L109" s="53">
        <f t="shared" si="17"/>
        <v>0</v>
      </c>
      <c r="M109" s="56">
        <f t="shared" si="21"/>
        <v>0</v>
      </c>
      <c r="N109" s="56">
        <f t="shared" si="13"/>
        <v>0</v>
      </c>
      <c r="O109" s="57">
        <f t="shared" si="22"/>
        <v>0</v>
      </c>
      <c r="P109" s="82"/>
      <c r="Q109" s="128">
        <f t="shared" si="18"/>
        <v>94</v>
      </c>
      <c r="R109" s="8">
        <f t="shared" si="19"/>
        <v>0</v>
      </c>
      <c r="S109" s="9">
        <f t="shared" si="14"/>
        <v>0</v>
      </c>
      <c r="T109" s="40"/>
      <c r="V109" s="65"/>
      <c r="W109" s="65"/>
      <c r="X109" s="3"/>
    </row>
    <row r="110" spans="1:24" s="64" customFormat="1" hidden="1" outlineLevel="1">
      <c r="A110" s="3"/>
      <c r="B110" s="3"/>
      <c r="C110" s="3"/>
      <c r="D110" s="1"/>
      <c r="E110" s="1"/>
      <c r="F110" s="81"/>
      <c r="G110" s="128">
        <f t="shared" si="15"/>
        <v>95</v>
      </c>
      <c r="H110" s="101"/>
      <c r="I110" s="81"/>
      <c r="J110" s="128">
        <f t="shared" si="16"/>
        <v>95</v>
      </c>
      <c r="K110" s="55">
        <f t="shared" si="20"/>
        <v>0</v>
      </c>
      <c r="L110" s="53">
        <f t="shared" si="17"/>
        <v>0</v>
      </c>
      <c r="M110" s="56">
        <f t="shared" si="21"/>
        <v>0</v>
      </c>
      <c r="N110" s="56">
        <f t="shared" si="13"/>
        <v>0</v>
      </c>
      <c r="O110" s="57">
        <f t="shared" si="22"/>
        <v>0</v>
      </c>
      <c r="P110" s="82"/>
      <c r="Q110" s="128">
        <f t="shared" si="18"/>
        <v>95</v>
      </c>
      <c r="R110" s="8">
        <f t="shared" si="19"/>
        <v>0</v>
      </c>
      <c r="S110" s="9">
        <f t="shared" si="14"/>
        <v>0</v>
      </c>
      <c r="T110" s="40"/>
      <c r="V110" s="65"/>
      <c r="W110" s="65"/>
      <c r="X110" s="3"/>
    </row>
    <row r="111" spans="1:24" s="64" customFormat="1" hidden="1" outlineLevel="1">
      <c r="A111" s="3"/>
      <c r="B111" s="3"/>
      <c r="C111" s="3"/>
      <c r="D111" s="1"/>
      <c r="E111" s="1"/>
      <c r="F111" s="81"/>
      <c r="G111" s="128">
        <f t="shared" si="15"/>
        <v>96</v>
      </c>
      <c r="H111" s="101"/>
      <c r="I111" s="81"/>
      <c r="J111" s="128">
        <f t="shared" si="16"/>
        <v>96</v>
      </c>
      <c r="K111" s="55">
        <f t="shared" si="20"/>
        <v>0</v>
      </c>
      <c r="L111" s="53">
        <f t="shared" si="17"/>
        <v>0</v>
      </c>
      <c r="M111" s="56">
        <f t="shared" si="21"/>
        <v>0</v>
      </c>
      <c r="N111" s="56">
        <f t="shared" si="13"/>
        <v>0</v>
      </c>
      <c r="O111" s="57">
        <f t="shared" si="22"/>
        <v>0</v>
      </c>
      <c r="P111" s="82"/>
      <c r="Q111" s="128">
        <f t="shared" si="18"/>
        <v>96</v>
      </c>
      <c r="R111" s="8">
        <f t="shared" si="19"/>
        <v>0</v>
      </c>
      <c r="S111" s="9">
        <f t="shared" si="14"/>
        <v>0</v>
      </c>
      <c r="T111" s="40"/>
      <c r="V111" s="65"/>
      <c r="W111" s="65"/>
      <c r="X111" s="3"/>
    </row>
    <row r="112" spans="1:24" s="64" customFormat="1" hidden="1" outlineLevel="1">
      <c r="A112" s="3"/>
      <c r="B112" s="3"/>
      <c r="C112" s="3"/>
      <c r="D112" s="1"/>
      <c r="E112" s="1"/>
      <c r="F112" s="81"/>
      <c r="G112" s="128">
        <f t="shared" si="15"/>
        <v>97</v>
      </c>
      <c r="H112" s="101"/>
      <c r="I112" s="81"/>
      <c r="J112" s="128">
        <f t="shared" si="16"/>
        <v>97</v>
      </c>
      <c r="K112" s="55">
        <f t="shared" si="20"/>
        <v>0</v>
      </c>
      <c r="L112" s="53">
        <f t="shared" si="17"/>
        <v>0</v>
      </c>
      <c r="M112" s="56">
        <f t="shared" si="21"/>
        <v>0</v>
      </c>
      <c r="N112" s="56">
        <f t="shared" si="13"/>
        <v>0</v>
      </c>
      <c r="O112" s="57">
        <f t="shared" si="22"/>
        <v>0</v>
      </c>
      <c r="P112" s="82"/>
      <c r="Q112" s="128">
        <f t="shared" si="18"/>
        <v>97</v>
      </c>
      <c r="R112" s="8">
        <f t="shared" si="19"/>
        <v>0</v>
      </c>
      <c r="S112" s="9">
        <f t="shared" si="14"/>
        <v>0</v>
      </c>
      <c r="T112" s="40"/>
      <c r="V112" s="65"/>
      <c r="W112" s="65"/>
      <c r="X112" s="3"/>
    </row>
    <row r="113" spans="1:24" s="64" customFormat="1" hidden="1" outlineLevel="1">
      <c r="A113" s="3"/>
      <c r="B113" s="3"/>
      <c r="C113" s="3"/>
      <c r="D113" s="1"/>
      <c r="E113" s="1"/>
      <c r="F113" s="81"/>
      <c r="G113" s="128">
        <f t="shared" si="15"/>
        <v>98</v>
      </c>
      <c r="H113" s="101"/>
      <c r="I113" s="81"/>
      <c r="J113" s="128">
        <f t="shared" si="16"/>
        <v>98</v>
      </c>
      <c r="K113" s="55">
        <f t="shared" si="20"/>
        <v>0</v>
      </c>
      <c r="L113" s="53">
        <f t="shared" si="17"/>
        <v>0</v>
      </c>
      <c r="M113" s="56">
        <f t="shared" si="21"/>
        <v>0</v>
      </c>
      <c r="N113" s="56">
        <f t="shared" si="13"/>
        <v>0</v>
      </c>
      <c r="O113" s="57">
        <f t="shared" si="22"/>
        <v>0</v>
      </c>
      <c r="P113" s="82"/>
      <c r="Q113" s="128">
        <f t="shared" si="18"/>
        <v>98</v>
      </c>
      <c r="R113" s="8">
        <f t="shared" si="19"/>
        <v>0</v>
      </c>
      <c r="S113" s="9">
        <f t="shared" si="14"/>
        <v>0</v>
      </c>
      <c r="T113" s="40"/>
      <c r="V113" s="65"/>
      <c r="W113" s="65"/>
      <c r="X113" s="3"/>
    </row>
    <row r="114" spans="1:24" s="64" customFormat="1" hidden="1" outlineLevel="1">
      <c r="A114" s="3"/>
      <c r="B114" s="3"/>
      <c r="C114" s="3"/>
      <c r="D114" s="1"/>
      <c r="E114" s="1"/>
      <c r="F114" s="81"/>
      <c r="G114" s="128">
        <f t="shared" si="15"/>
        <v>99</v>
      </c>
      <c r="H114" s="101"/>
      <c r="I114" s="81"/>
      <c r="J114" s="128">
        <f t="shared" si="16"/>
        <v>99</v>
      </c>
      <c r="K114" s="55">
        <f t="shared" si="20"/>
        <v>0</v>
      </c>
      <c r="L114" s="53">
        <f t="shared" si="17"/>
        <v>0</v>
      </c>
      <c r="M114" s="56">
        <f t="shared" si="21"/>
        <v>0</v>
      </c>
      <c r="N114" s="56">
        <f t="shared" si="13"/>
        <v>0</v>
      </c>
      <c r="O114" s="57">
        <f t="shared" si="22"/>
        <v>0</v>
      </c>
      <c r="P114" s="82"/>
      <c r="Q114" s="128">
        <f t="shared" si="18"/>
        <v>99</v>
      </c>
      <c r="R114" s="8">
        <f t="shared" si="19"/>
        <v>0</v>
      </c>
      <c r="S114" s="9">
        <f t="shared" si="14"/>
        <v>0</v>
      </c>
      <c r="T114" s="40"/>
      <c r="V114" s="65"/>
      <c r="W114" s="65"/>
      <c r="X114" s="3"/>
    </row>
    <row r="115" spans="1:24" s="64" customFormat="1" hidden="1" outlineLevel="1">
      <c r="A115" s="3"/>
      <c r="B115" s="3"/>
      <c r="C115" s="3"/>
      <c r="D115" s="1"/>
      <c r="E115" s="1"/>
      <c r="F115" s="81"/>
      <c r="G115" s="128">
        <f t="shared" si="15"/>
        <v>100</v>
      </c>
      <c r="H115" s="101"/>
      <c r="I115" s="81"/>
      <c r="J115" s="128">
        <f t="shared" si="16"/>
        <v>100</v>
      </c>
      <c r="K115" s="55">
        <f t="shared" si="20"/>
        <v>0</v>
      </c>
      <c r="L115" s="53">
        <f t="shared" si="17"/>
        <v>0</v>
      </c>
      <c r="M115" s="56">
        <f t="shared" si="21"/>
        <v>0</v>
      </c>
      <c r="N115" s="56">
        <f t="shared" si="13"/>
        <v>0</v>
      </c>
      <c r="O115" s="57">
        <f t="shared" si="22"/>
        <v>0</v>
      </c>
      <c r="P115" s="82"/>
      <c r="Q115" s="128">
        <f t="shared" si="18"/>
        <v>100</v>
      </c>
      <c r="R115" s="8">
        <f t="shared" si="19"/>
        <v>0</v>
      </c>
      <c r="S115" s="9">
        <f t="shared" si="14"/>
        <v>0</v>
      </c>
      <c r="T115" s="40"/>
      <c r="V115" s="65"/>
      <c r="W115" s="65"/>
      <c r="X115" s="3"/>
    </row>
    <row r="116" spans="1:24" s="64" customFormat="1" hidden="1" outlineLevel="1">
      <c r="A116" s="3"/>
      <c r="B116" s="3"/>
      <c r="C116" s="3"/>
      <c r="D116" s="1"/>
      <c r="E116" s="1"/>
      <c r="F116" s="81"/>
      <c r="G116" s="128">
        <f t="shared" si="15"/>
        <v>101</v>
      </c>
      <c r="H116" s="101"/>
      <c r="I116" s="81"/>
      <c r="J116" s="128">
        <f t="shared" si="16"/>
        <v>101</v>
      </c>
      <c r="K116" s="55">
        <f t="shared" si="20"/>
        <v>0</v>
      </c>
      <c r="L116" s="53">
        <f t="shared" si="17"/>
        <v>0</v>
      </c>
      <c r="M116" s="56">
        <f t="shared" si="21"/>
        <v>0</v>
      </c>
      <c r="N116" s="56">
        <f t="shared" si="13"/>
        <v>0</v>
      </c>
      <c r="O116" s="57">
        <f t="shared" si="22"/>
        <v>0</v>
      </c>
      <c r="P116" s="82"/>
      <c r="Q116" s="128">
        <f t="shared" si="18"/>
        <v>101</v>
      </c>
      <c r="R116" s="8">
        <f t="shared" si="19"/>
        <v>0</v>
      </c>
      <c r="S116" s="9">
        <f t="shared" si="14"/>
        <v>0</v>
      </c>
      <c r="T116" s="40"/>
      <c r="V116" s="65"/>
      <c r="W116" s="65"/>
      <c r="X116" s="3"/>
    </row>
    <row r="117" spans="1:24" s="64" customFormat="1" hidden="1" outlineLevel="1">
      <c r="A117" s="3"/>
      <c r="B117" s="3"/>
      <c r="C117" s="3"/>
      <c r="D117" s="1"/>
      <c r="E117" s="1"/>
      <c r="F117" s="81"/>
      <c r="G117" s="128">
        <f t="shared" si="15"/>
        <v>102</v>
      </c>
      <c r="H117" s="101"/>
      <c r="I117" s="81"/>
      <c r="J117" s="128">
        <f t="shared" si="16"/>
        <v>102</v>
      </c>
      <c r="K117" s="55">
        <f t="shared" si="20"/>
        <v>0</v>
      </c>
      <c r="L117" s="53">
        <f t="shared" si="17"/>
        <v>0</v>
      </c>
      <c r="M117" s="56">
        <f t="shared" si="21"/>
        <v>0</v>
      </c>
      <c r="N117" s="56">
        <f t="shared" si="13"/>
        <v>0</v>
      </c>
      <c r="O117" s="57">
        <f t="shared" si="22"/>
        <v>0</v>
      </c>
      <c r="P117" s="82"/>
      <c r="Q117" s="128">
        <f t="shared" si="18"/>
        <v>102</v>
      </c>
      <c r="R117" s="8">
        <f t="shared" si="19"/>
        <v>0</v>
      </c>
      <c r="S117" s="9">
        <f t="shared" si="14"/>
        <v>0</v>
      </c>
      <c r="T117" s="40"/>
      <c r="V117" s="65"/>
      <c r="W117" s="65"/>
      <c r="X117" s="3"/>
    </row>
    <row r="118" spans="1:24" s="64" customFormat="1" hidden="1" outlineLevel="1">
      <c r="A118" s="3"/>
      <c r="B118" s="3"/>
      <c r="C118" s="3"/>
      <c r="D118" s="1"/>
      <c r="E118" s="1"/>
      <c r="F118" s="81"/>
      <c r="G118" s="128">
        <f t="shared" si="15"/>
        <v>103</v>
      </c>
      <c r="H118" s="101"/>
      <c r="I118" s="81"/>
      <c r="J118" s="128">
        <f t="shared" si="16"/>
        <v>103</v>
      </c>
      <c r="K118" s="55">
        <f t="shared" si="20"/>
        <v>0</v>
      </c>
      <c r="L118" s="53">
        <f t="shared" si="17"/>
        <v>0</v>
      </c>
      <c r="M118" s="56">
        <f t="shared" si="21"/>
        <v>0</v>
      </c>
      <c r="N118" s="56">
        <f t="shared" si="13"/>
        <v>0</v>
      </c>
      <c r="O118" s="57">
        <f t="shared" si="22"/>
        <v>0</v>
      </c>
      <c r="P118" s="82"/>
      <c r="Q118" s="128">
        <f t="shared" si="18"/>
        <v>103</v>
      </c>
      <c r="R118" s="8">
        <f t="shared" si="19"/>
        <v>0</v>
      </c>
      <c r="S118" s="9">
        <f t="shared" si="14"/>
        <v>0</v>
      </c>
      <c r="T118" s="40"/>
      <c r="V118" s="65"/>
      <c r="W118" s="65"/>
      <c r="X118" s="3"/>
    </row>
    <row r="119" spans="1:24" s="64" customFormat="1" hidden="1" outlineLevel="1">
      <c r="A119" s="3"/>
      <c r="B119" s="3"/>
      <c r="C119" s="3"/>
      <c r="D119" s="1"/>
      <c r="E119" s="1"/>
      <c r="F119" s="81"/>
      <c r="G119" s="128">
        <f t="shared" si="15"/>
        <v>104</v>
      </c>
      <c r="H119" s="101"/>
      <c r="I119" s="81"/>
      <c r="J119" s="128">
        <f t="shared" si="16"/>
        <v>104</v>
      </c>
      <c r="K119" s="55">
        <f t="shared" si="20"/>
        <v>0</v>
      </c>
      <c r="L119" s="53">
        <f t="shared" si="17"/>
        <v>0</v>
      </c>
      <c r="M119" s="56">
        <f t="shared" si="21"/>
        <v>0</v>
      </c>
      <c r="N119" s="56">
        <f t="shared" si="13"/>
        <v>0</v>
      </c>
      <c r="O119" s="57">
        <f t="shared" si="22"/>
        <v>0</v>
      </c>
      <c r="P119" s="82"/>
      <c r="Q119" s="128">
        <f t="shared" si="18"/>
        <v>104</v>
      </c>
      <c r="R119" s="8">
        <f t="shared" si="19"/>
        <v>0</v>
      </c>
      <c r="S119" s="9">
        <f t="shared" si="14"/>
        <v>0</v>
      </c>
      <c r="T119" s="40"/>
      <c r="V119" s="65"/>
      <c r="W119" s="65"/>
      <c r="X119" s="3"/>
    </row>
    <row r="120" spans="1:24" s="64" customFormat="1" hidden="1" outlineLevel="1">
      <c r="A120" s="3"/>
      <c r="B120" s="3"/>
      <c r="C120" s="3"/>
      <c r="D120" s="1"/>
      <c r="E120" s="1"/>
      <c r="F120" s="81"/>
      <c r="G120" s="128">
        <f t="shared" si="15"/>
        <v>105</v>
      </c>
      <c r="H120" s="101"/>
      <c r="I120" s="81"/>
      <c r="J120" s="128">
        <f t="shared" si="16"/>
        <v>105</v>
      </c>
      <c r="K120" s="55">
        <f t="shared" si="20"/>
        <v>0</v>
      </c>
      <c r="L120" s="53">
        <f t="shared" si="17"/>
        <v>0</v>
      </c>
      <c r="M120" s="56">
        <f t="shared" si="21"/>
        <v>0</v>
      </c>
      <c r="N120" s="56">
        <f t="shared" si="13"/>
        <v>0</v>
      </c>
      <c r="O120" s="57">
        <f t="shared" si="22"/>
        <v>0</v>
      </c>
      <c r="P120" s="82"/>
      <c r="Q120" s="128">
        <f t="shared" si="18"/>
        <v>105</v>
      </c>
      <c r="R120" s="8">
        <f t="shared" si="19"/>
        <v>0</v>
      </c>
      <c r="S120" s="9">
        <f t="shared" si="14"/>
        <v>0</v>
      </c>
      <c r="T120" s="40"/>
      <c r="V120" s="65"/>
      <c r="W120" s="65"/>
      <c r="X120" s="3"/>
    </row>
    <row r="121" spans="1:24" s="64" customFormat="1" hidden="1" outlineLevel="1">
      <c r="A121" s="3"/>
      <c r="B121" s="3"/>
      <c r="C121" s="3"/>
      <c r="D121" s="1"/>
      <c r="E121" s="1"/>
      <c r="F121" s="81"/>
      <c r="G121" s="128">
        <f t="shared" si="15"/>
        <v>106</v>
      </c>
      <c r="H121" s="101"/>
      <c r="I121" s="81"/>
      <c r="J121" s="128">
        <f t="shared" si="16"/>
        <v>106</v>
      </c>
      <c r="K121" s="55">
        <f t="shared" si="20"/>
        <v>0</v>
      </c>
      <c r="L121" s="53">
        <f t="shared" si="17"/>
        <v>0</v>
      </c>
      <c r="M121" s="56">
        <f t="shared" si="21"/>
        <v>0</v>
      </c>
      <c r="N121" s="56">
        <f t="shared" si="13"/>
        <v>0</v>
      </c>
      <c r="O121" s="57">
        <f t="shared" si="22"/>
        <v>0</v>
      </c>
      <c r="P121" s="82"/>
      <c r="Q121" s="128">
        <f t="shared" si="18"/>
        <v>106</v>
      </c>
      <c r="R121" s="8">
        <f t="shared" si="19"/>
        <v>0</v>
      </c>
      <c r="S121" s="9">
        <f t="shared" si="14"/>
        <v>0</v>
      </c>
      <c r="T121" s="40"/>
      <c r="V121" s="65"/>
      <c r="W121" s="65"/>
      <c r="X121" s="3"/>
    </row>
    <row r="122" spans="1:24" s="64" customFormat="1" hidden="1" outlineLevel="1">
      <c r="A122" s="3"/>
      <c r="B122" s="3"/>
      <c r="C122" s="3"/>
      <c r="D122" s="1"/>
      <c r="E122" s="1"/>
      <c r="F122" s="81"/>
      <c r="G122" s="128">
        <f t="shared" si="15"/>
        <v>107</v>
      </c>
      <c r="H122" s="101"/>
      <c r="I122" s="81"/>
      <c r="J122" s="128">
        <f t="shared" si="16"/>
        <v>107</v>
      </c>
      <c r="K122" s="55">
        <f t="shared" si="20"/>
        <v>0</v>
      </c>
      <c r="L122" s="53">
        <f t="shared" si="17"/>
        <v>0</v>
      </c>
      <c r="M122" s="56">
        <f t="shared" si="21"/>
        <v>0</v>
      </c>
      <c r="N122" s="56">
        <f t="shared" si="13"/>
        <v>0</v>
      </c>
      <c r="O122" s="57">
        <f t="shared" si="22"/>
        <v>0</v>
      </c>
      <c r="P122" s="82"/>
      <c r="Q122" s="128">
        <f t="shared" si="18"/>
        <v>107</v>
      </c>
      <c r="R122" s="8">
        <f t="shared" si="19"/>
        <v>0</v>
      </c>
      <c r="S122" s="9">
        <f t="shared" si="14"/>
        <v>0</v>
      </c>
      <c r="T122" s="40"/>
      <c r="V122" s="65"/>
      <c r="W122" s="65"/>
      <c r="X122" s="3"/>
    </row>
    <row r="123" spans="1:24" s="64" customFormat="1" hidden="1" outlineLevel="1">
      <c r="A123" s="3"/>
      <c r="B123" s="3"/>
      <c r="C123" s="3"/>
      <c r="D123" s="1"/>
      <c r="E123" s="1"/>
      <c r="F123" s="81"/>
      <c r="G123" s="128">
        <f t="shared" si="15"/>
        <v>108</v>
      </c>
      <c r="H123" s="101"/>
      <c r="I123" s="81"/>
      <c r="J123" s="128">
        <f t="shared" si="16"/>
        <v>108</v>
      </c>
      <c r="K123" s="55">
        <f t="shared" si="20"/>
        <v>0</v>
      </c>
      <c r="L123" s="53">
        <f t="shared" si="17"/>
        <v>0</v>
      </c>
      <c r="M123" s="56">
        <f t="shared" si="21"/>
        <v>0</v>
      </c>
      <c r="N123" s="56">
        <f t="shared" si="13"/>
        <v>0</v>
      </c>
      <c r="O123" s="57">
        <f t="shared" si="22"/>
        <v>0</v>
      </c>
      <c r="P123" s="82"/>
      <c r="Q123" s="128">
        <f t="shared" si="18"/>
        <v>108</v>
      </c>
      <c r="R123" s="8">
        <f t="shared" si="19"/>
        <v>0</v>
      </c>
      <c r="S123" s="9">
        <f t="shared" si="14"/>
        <v>0</v>
      </c>
      <c r="T123" s="40"/>
      <c r="V123" s="65"/>
      <c r="W123" s="65"/>
      <c r="X123" s="3"/>
    </row>
    <row r="124" spans="1:24" s="64" customFormat="1" hidden="1" outlineLevel="1">
      <c r="A124" s="3"/>
      <c r="B124" s="3"/>
      <c r="C124" s="3"/>
      <c r="D124" s="1"/>
      <c r="E124" s="1"/>
      <c r="F124" s="81"/>
      <c r="G124" s="128">
        <f t="shared" si="15"/>
        <v>109</v>
      </c>
      <c r="H124" s="101"/>
      <c r="I124" s="81"/>
      <c r="J124" s="128">
        <f t="shared" si="16"/>
        <v>109</v>
      </c>
      <c r="K124" s="55">
        <f t="shared" si="20"/>
        <v>0</v>
      </c>
      <c r="L124" s="53">
        <f t="shared" si="17"/>
        <v>0</v>
      </c>
      <c r="M124" s="56">
        <f t="shared" si="21"/>
        <v>0</v>
      </c>
      <c r="N124" s="56">
        <f t="shared" si="13"/>
        <v>0</v>
      </c>
      <c r="O124" s="57">
        <f t="shared" si="22"/>
        <v>0</v>
      </c>
      <c r="P124" s="82"/>
      <c r="Q124" s="128">
        <f t="shared" si="18"/>
        <v>109</v>
      </c>
      <c r="R124" s="8">
        <f t="shared" si="19"/>
        <v>0</v>
      </c>
      <c r="S124" s="9">
        <f t="shared" si="14"/>
        <v>0</v>
      </c>
      <c r="T124" s="40"/>
      <c r="V124" s="65"/>
      <c r="W124" s="65"/>
      <c r="X124" s="3"/>
    </row>
    <row r="125" spans="1:24" s="64" customFormat="1" hidden="1" outlineLevel="1">
      <c r="A125" s="3"/>
      <c r="B125" s="3"/>
      <c r="C125" s="3"/>
      <c r="D125" s="1"/>
      <c r="E125" s="1"/>
      <c r="F125" s="81"/>
      <c r="G125" s="128">
        <f t="shared" si="15"/>
        <v>110</v>
      </c>
      <c r="H125" s="101"/>
      <c r="I125" s="81"/>
      <c r="J125" s="128">
        <f t="shared" si="16"/>
        <v>110</v>
      </c>
      <c r="K125" s="55">
        <f t="shared" si="20"/>
        <v>0</v>
      </c>
      <c r="L125" s="53">
        <f t="shared" si="17"/>
        <v>0</v>
      </c>
      <c r="M125" s="56">
        <f t="shared" si="21"/>
        <v>0</v>
      </c>
      <c r="N125" s="56">
        <f t="shared" si="13"/>
        <v>0</v>
      </c>
      <c r="O125" s="57">
        <f t="shared" si="22"/>
        <v>0</v>
      </c>
      <c r="P125" s="82"/>
      <c r="Q125" s="128">
        <f t="shared" si="18"/>
        <v>110</v>
      </c>
      <c r="R125" s="8">
        <f t="shared" si="19"/>
        <v>0</v>
      </c>
      <c r="S125" s="9">
        <f t="shared" si="14"/>
        <v>0</v>
      </c>
      <c r="T125" s="40"/>
      <c r="V125" s="65"/>
      <c r="W125" s="65"/>
      <c r="X125" s="3"/>
    </row>
    <row r="126" spans="1:24" s="64" customFormat="1" hidden="1" outlineLevel="1">
      <c r="A126" s="3"/>
      <c r="B126" s="3"/>
      <c r="C126" s="3"/>
      <c r="D126" s="1"/>
      <c r="E126" s="1"/>
      <c r="F126" s="81"/>
      <c r="G126" s="128">
        <f t="shared" si="15"/>
        <v>111</v>
      </c>
      <c r="H126" s="101"/>
      <c r="I126" s="81"/>
      <c r="J126" s="128">
        <f t="shared" si="16"/>
        <v>111</v>
      </c>
      <c r="K126" s="55">
        <f t="shared" si="20"/>
        <v>0</v>
      </c>
      <c r="L126" s="53">
        <f t="shared" si="17"/>
        <v>0</v>
      </c>
      <c r="M126" s="56">
        <f t="shared" si="21"/>
        <v>0</v>
      </c>
      <c r="N126" s="56">
        <f t="shared" si="13"/>
        <v>0</v>
      </c>
      <c r="O126" s="57">
        <f t="shared" si="22"/>
        <v>0</v>
      </c>
      <c r="P126" s="82"/>
      <c r="Q126" s="128">
        <f t="shared" si="18"/>
        <v>111</v>
      </c>
      <c r="R126" s="8">
        <f t="shared" si="19"/>
        <v>0</v>
      </c>
      <c r="S126" s="9">
        <f t="shared" si="14"/>
        <v>0</v>
      </c>
      <c r="T126" s="40"/>
      <c r="V126" s="65"/>
      <c r="W126" s="65"/>
      <c r="X126" s="3"/>
    </row>
    <row r="127" spans="1:24" s="64" customFormat="1" hidden="1" outlineLevel="1">
      <c r="A127" s="3"/>
      <c r="B127" s="3"/>
      <c r="C127" s="3"/>
      <c r="D127" s="1"/>
      <c r="E127" s="1"/>
      <c r="F127" s="81"/>
      <c r="G127" s="128">
        <f t="shared" si="15"/>
        <v>112</v>
      </c>
      <c r="H127" s="101"/>
      <c r="I127" s="81"/>
      <c r="J127" s="128">
        <f t="shared" si="16"/>
        <v>112</v>
      </c>
      <c r="K127" s="55">
        <f t="shared" si="20"/>
        <v>0</v>
      </c>
      <c r="L127" s="53">
        <f t="shared" si="17"/>
        <v>0</v>
      </c>
      <c r="M127" s="56">
        <f t="shared" si="21"/>
        <v>0</v>
      </c>
      <c r="N127" s="56">
        <f t="shared" si="13"/>
        <v>0</v>
      </c>
      <c r="O127" s="57">
        <f t="shared" si="22"/>
        <v>0</v>
      </c>
      <c r="P127" s="82"/>
      <c r="Q127" s="128">
        <f t="shared" si="18"/>
        <v>112</v>
      </c>
      <c r="R127" s="8">
        <f t="shared" si="19"/>
        <v>0</v>
      </c>
      <c r="S127" s="9">
        <f t="shared" si="14"/>
        <v>0</v>
      </c>
      <c r="T127" s="40"/>
      <c r="V127" s="65"/>
      <c r="W127" s="65"/>
      <c r="X127" s="3"/>
    </row>
    <row r="128" spans="1:24" s="64" customFormat="1" hidden="1" outlineLevel="1">
      <c r="A128" s="3"/>
      <c r="B128" s="3"/>
      <c r="C128" s="3"/>
      <c r="D128" s="1"/>
      <c r="E128" s="1"/>
      <c r="F128" s="81"/>
      <c r="G128" s="128">
        <f t="shared" si="15"/>
        <v>113</v>
      </c>
      <c r="H128" s="101"/>
      <c r="I128" s="81"/>
      <c r="J128" s="128">
        <f t="shared" si="16"/>
        <v>113</v>
      </c>
      <c r="K128" s="55">
        <f t="shared" si="20"/>
        <v>0</v>
      </c>
      <c r="L128" s="53">
        <f t="shared" si="17"/>
        <v>0</v>
      </c>
      <c r="M128" s="56">
        <f t="shared" si="21"/>
        <v>0</v>
      </c>
      <c r="N128" s="56">
        <f t="shared" si="13"/>
        <v>0</v>
      </c>
      <c r="O128" s="57">
        <f t="shared" si="22"/>
        <v>0</v>
      </c>
      <c r="P128" s="82"/>
      <c r="Q128" s="128">
        <f t="shared" si="18"/>
        <v>113</v>
      </c>
      <c r="R128" s="8">
        <f t="shared" si="19"/>
        <v>0</v>
      </c>
      <c r="S128" s="9">
        <f t="shared" si="14"/>
        <v>0</v>
      </c>
      <c r="T128" s="40"/>
      <c r="V128" s="65"/>
      <c r="W128" s="65"/>
      <c r="X128" s="3"/>
    </row>
    <row r="129" spans="1:24" s="64" customFormat="1" hidden="1" outlineLevel="1">
      <c r="A129" s="3"/>
      <c r="B129" s="3"/>
      <c r="C129" s="3"/>
      <c r="D129" s="1"/>
      <c r="E129" s="1"/>
      <c r="F129" s="81"/>
      <c r="G129" s="128">
        <f t="shared" si="15"/>
        <v>114</v>
      </c>
      <c r="H129" s="101"/>
      <c r="I129" s="81"/>
      <c r="J129" s="128">
        <f t="shared" si="16"/>
        <v>114</v>
      </c>
      <c r="K129" s="55">
        <f t="shared" si="20"/>
        <v>0</v>
      </c>
      <c r="L129" s="53">
        <f t="shared" si="17"/>
        <v>0</v>
      </c>
      <c r="M129" s="56">
        <f t="shared" si="21"/>
        <v>0</v>
      </c>
      <c r="N129" s="56">
        <f t="shared" si="13"/>
        <v>0</v>
      </c>
      <c r="O129" s="57">
        <f t="shared" si="22"/>
        <v>0</v>
      </c>
      <c r="P129" s="82"/>
      <c r="Q129" s="128">
        <f t="shared" si="18"/>
        <v>114</v>
      </c>
      <c r="R129" s="8">
        <f t="shared" si="19"/>
        <v>0</v>
      </c>
      <c r="S129" s="9">
        <f t="shared" si="14"/>
        <v>0</v>
      </c>
      <c r="T129" s="40"/>
      <c r="V129" s="65"/>
      <c r="W129" s="65"/>
      <c r="X129" s="3"/>
    </row>
    <row r="130" spans="1:24" s="64" customFormat="1" hidden="1" outlineLevel="1">
      <c r="A130" s="3"/>
      <c r="B130" s="3"/>
      <c r="C130" s="3"/>
      <c r="D130" s="1"/>
      <c r="E130" s="1"/>
      <c r="F130" s="81"/>
      <c r="G130" s="128">
        <f t="shared" si="15"/>
        <v>115</v>
      </c>
      <c r="H130" s="101"/>
      <c r="I130" s="81"/>
      <c r="J130" s="128">
        <f t="shared" si="16"/>
        <v>115</v>
      </c>
      <c r="K130" s="55">
        <f t="shared" si="20"/>
        <v>0</v>
      </c>
      <c r="L130" s="53">
        <f t="shared" si="17"/>
        <v>0</v>
      </c>
      <c r="M130" s="56">
        <f t="shared" si="21"/>
        <v>0</v>
      </c>
      <c r="N130" s="56">
        <f t="shared" si="13"/>
        <v>0</v>
      </c>
      <c r="O130" s="57">
        <f t="shared" si="22"/>
        <v>0</v>
      </c>
      <c r="P130" s="82"/>
      <c r="Q130" s="128">
        <f t="shared" si="18"/>
        <v>115</v>
      </c>
      <c r="R130" s="8">
        <f t="shared" si="19"/>
        <v>0</v>
      </c>
      <c r="S130" s="9">
        <f t="shared" si="14"/>
        <v>0</v>
      </c>
      <c r="T130" s="40"/>
      <c r="V130" s="65"/>
      <c r="W130" s="65"/>
      <c r="X130" s="3"/>
    </row>
    <row r="131" spans="1:24" s="64" customFormat="1" hidden="1" outlineLevel="1">
      <c r="A131" s="3"/>
      <c r="B131" s="3"/>
      <c r="C131" s="3"/>
      <c r="D131" s="1"/>
      <c r="E131" s="1"/>
      <c r="F131" s="81"/>
      <c r="G131" s="128">
        <f t="shared" si="15"/>
        <v>116</v>
      </c>
      <c r="H131" s="101"/>
      <c r="I131" s="81"/>
      <c r="J131" s="128">
        <f t="shared" si="16"/>
        <v>116</v>
      </c>
      <c r="K131" s="55">
        <f t="shared" si="20"/>
        <v>0</v>
      </c>
      <c r="L131" s="53">
        <f t="shared" si="17"/>
        <v>0</v>
      </c>
      <c r="M131" s="56">
        <f t="shared" si="21"/>
        <v>0</v>
      </c>
      <c r="N131" s="56">
        <f t="shared" si="13"/>
        <v>0</v>
      </c>
      <c r="O131" s="57">
        <f t="shared" si="22"/>
        <v>0</v>
      </c>
      <c r="P131" s="82"/>
      <c r="Q131" s="128">
        <f t="shared" si="18"/>
        <v>116</v>
      </c>
      <c r="R131" s="8">
        <f t="shared" si="19"/>
        <v>0</v>
      </c>
      <c r="S131" s="9">
        <f t="shared" si="14"/>
        <v>0</v>
      </c>
      <c r="T131" s="40"/>
      <c r="V131" s="65"/>
      <c r="W131" s="65"/>
      <c r="X131" s="3"/>
    </row>
    <row r="132" spans="1:24" s="64" customFormat="1" hidden="1" outlineLevel="1">
      <c r="A132" s="3"/>
      <c r="B132" s="3"/>
      <c r="C132" s="3"/>
      <c r="D132" s="1"/>
      <c r="E132" s="1"/>
      <c r="F132" s="81"/>
      <c r="G132" s="128">
        <f t="shared" si="15"/>
        <v>117</v>
      </c>
      <c r="H132" s="101"/>
      <c r="I132" s="81"/>
      <c r="J132" s="128">
        <f t="shared" si="16"/>
        <v>117</v>
      </c>
      <c r="K132" s="55">
        <f t="shared" si="20"/>
        <v>0</v>
      </c>
      <c r="L132" s="53">
        <f t="shared" si="17"/>
        <v>0</v>
      </c>
      <c r="M132" s="56">
        <f t="shared" si="21"/>
        <v>0</v>
      </c>
      <c r="N132" s="56">
        <f t="shared" si="13"/>
        <v>0</v>
      </c>
      <c r="O132" s="57">
        <f t="shared" si="22"/>
        <v>0</v>
      </c>
      <c r="P132" s="82"/>
      <c r="Q132" s="128">
        <f t="shared" si="18"/>
        <v>117</v>
      </c>
      <c r="R132" s="8">
        <f t="shared" si="19"/>
        <v>0</v>
      </c>
      <c r="S132" s="9">
        <f t="shared" si="14"/>
        <v>0</v>
      </c>
      <c r="T132" s="40"/>
      <c r="V132" s="65"/>
      <c r="W132" s="65"/>
      <c r="X132" s="3"/>
    </row>
    <row r="133" spans="1:24" s="64" customFormat="1" hidden="1" outlineLevel="1">
      <c r="A133" s="3"/>
      <c r="B133" s="3"/>
      <c r="C133" s="3"/>
      <c r="D133" s="1"/>
      <c r="E133" s="1"/>
      <c r="F133" s="81"/>
      <c r="G133" s="128">
        <f t="shared" si="15"/>
        <v>118</v>
      </c>
      <c r="H133" s="101"/>
      <c r="I133" s="81"/>
      <c r="J133" s="128">
        <f t="shared" si="16"/>
        <v>118</v>
      </c>
      <c r="K133" s="55">
        <f t="shared" si="20"/>
        <v>0</v>
      </c>
      <c r="L133" s="53">
        <f t="shared" si="17"/>
        <v>0</v>
      </c>
      <c r="M133" s="56">
        <f t="shared" si="21"/>
        <v>0</v>
      </c>
      <c r="N133" s="56">
        <f t="shared" si="13"/>
        <v>0</v>
      </c>
      <c r="O133" s="57">
        <f t="shared" si="22"/>
        <v>0</v>
      </c>
      <c r="P133" s="82"/>
      <c r="Q133" s="128">
        <f t="shared" si="18"/>
        <v>118</v>
      </c>
      <c r="R133" s="8">
        <f t="shared" si="19"/>
        <v>0</v>
      </c>
      <c r="S133" s="9">
        <f t="shared" si="14"/>
        <v>0</v>
      </c>
      <c r="T133" s="40"/>
      <c r="V133" s="65"/>
      <c r="W133" s="65"/>
      <c r="X133" s="3"/>
    </row>
    <row r="134" spans="1:24" s="64" customFormat="1" hidden="1" outlineLevel="1">
      <c r="A134" s="3"/>
      <c r="B134" s="3"/>
      <c r="C134" s="3"/>
      <c r="D134" s="1"/>
      <c r="E134" s="1"/>
      <c r="F134" s="81"/>
      <c r="G134" s="128">
        <f t="shared" si="15"/>
        <v>119</v>
      </c>
      <c r="H134" s="101"/>
      <c r="I134" s="81"/>
      <c r="J134" s="128">
        <f t="shared" si="16"/>
        <v>119</v>
      </c>
      <c r="K134" s="55">
        <f t="shared" si="20"/>
        <v>0</v>
      </c>
      <c r="L134" s="53">
        <f t="shared" si="17"/>
        <v>0</v>
      </c>
      <c r="M134" s="56">
        <f t="shared" si="21"/>
        <v>0</v>
      </c>
      <c r="N134" s="56">
        <f t="shared" si="13"/>
        <v>0</v>
      </c>
      <c r="O134" s="57">
        <f t="shared" si="22"/>
        <v>0</v>
      </c>
      <c r="P134" s="82"/>
      <c r="Q134" s="128">
        <f t="shared" si="18"/>
        <v>119</v>
      </c>
      <c r="R134" s="8">
        <f t="shared" si="19"/>
        <v>0</v>
      </c>
      <c r="S134" s="9">
        <f t="shared" si="14"/>
        <v>0</v>
      </c>
      <c r="T134" s="40"/>
      <c r="V134" s="65"/>
      <c r="W134" s="65"/>
      <c r="X134" s="3"/>
    </row>
    <row r="135" spans="1:24" s="64" customFormat="1" hidden="1" outlineLevel="1">
      <c r="A135" s="3"/>
      <c r="B135" s="3"/>
      <c r="C135" s="3"/>
      <c r="D135" s="1"/>
      <c r="E135" s="1"/>
      <c r="F135" s="81"/>
      <c r="G135" s="128">
        <f t="shared" si="15"/>
        <v>120</v>
      </c>
      <c r="H135" s="101"/>
      <c r="I135" s="81"/>
      <c r="J135" s="128">
        <f t="shared" si="16"/>
        <v>120</v>
      </c>
      <c r="K135" s="55">
        <f t="shared" si="20"/>
        <v>0</v>
      </c>
      <c r="L135" s="53">
        <f t="shared" si="17"/>
        <v>0</v>
      </c>
      <c r="M135" s="56">
        <f t="shared" si="21"/>
        <v>0</v>
      </c>
      <c r="N135" s="56">
        <f t="shared" si="13"/>
        <v>0</v>
      </c>
      <c r="O135" s="57">
        <f t="shared" si="22"/>
        <v>0</v>
      </c>
      <c r="P135" s="82"/>
      <c r="Q135" s="128">
        <f t="shared" si="18"/>
        <v>120</v>
      </c>
      <c r="R135" s="8">
        <f t="shared" si="19"/>
        <v>0</v>
      </c>
      <c r="S135" s="9">
        <f t="shared" si="14"/>
        <v>0</v>
      </c>
      <c r="T135" s="40"/>
      <c r="V135" s="65"/>
      <c r="W135" s="65"/>
      <c r="X135" s="3"/>
    </row>
    <row r="136" spans="1:24" s="64" customFormat="1" hidden="1" outlineLevel="1">
      <c r="A136" s="3"/>
      <c r="B136" s="3"/>
      <c r="C136" s="3"/>
      <c r="D136" s="1"/>
      <c r="E136" s="1"/>
      <c r="F136" s="81"/>
      <c r="G136" s="128">
        <f t="shared" si="15"/>
        <v>121</v>
      </c>
      <c r="H136" s="101"/>
      <c r="I136" s="81"/>
      <c r="J136" s="128">
        <f t="shared" si="16"/>
        <v>121</v>
      </c>
      <c r="K136" s="55">
        <f t="shared" si="20"/>
        <v>0</v>
      </c>
      <c r="L136" s="53">
        <f t="shared" si="17"/>
        <v>0</v>
      </c>
      <c r="M136" s="56">
        <f t="shared" si="21"/>
        <v>0</v>
      </c>
      <c r="N136" s="56">
        <f t="shared" si="13"/>
        <v>0</v>
      </c>
      <c r="O136" s="57">
        <f t="shared" si="22"/>
        <v>0</v>
      </c>
      <c r="P136" s="82"/>
      <c r="Q136" s="128">
        <f t="shared" si="18"/>
        <v>121</v>
      </c>
      <c r="R136" s="8">
        <f t="shared" si="19"/>
        <v>0</v>
      </c>
      <c r="S136" s="9">
        <f t="shared" si="14"/>
        <v>0</v>
      </c>
      <c r="T136" s="40"/>
      <c r="V136" s="65"/>
      <c r="W136" s="65"/>
      <c r="X136" s="3"/>
    </row>
    <row r="137" spans="1:24" s="64" customFormat="1" hidden="1" outlineLevel="1">
      <c r="A137" s="3"/>
      <c r="B137" s="3"/>
      <c r="C137" s="3"/>
      <c r="D137" s="1"/>
      <c r="E137" s="1"/>
      <c r="F137" s="81"/>
      <c r="G137" s="128">
        <f t="shared" si="15"/>
        <v>122</v>
      </c>
      <c r="H137" s="101"/>
      <c r="I137" s="81"/>
      <c r="J137" s="128">
        <f t="shared" si="16"/>
        <v>122</v>
      </c>
      <c r="K137" s="55">
        <f t="shared" si="20"/>
        <v>0</v>
      </c>
      <c r="L137" s="53">
        <f t="shared" si="17"/>
        <v>0</v>
      </c>
      <c r="M137" s="56">
        <f t="shared" si="21"/>
        <v>0</v>
      </c>
      <c r="N137" s="56">
        <f t="shared" si="13"/>
        <v>0</v>
      </c>
      <c r="O137" s="57">
        <f t="shared" si="22"/>
        <v>0</v>
      </c>
      <c r="P137" s="82"/>
      <c r="Q137" s="128">
        <f t="shared" si="18"/>
        <v>122</v>
      </c>
      <c r="R137" s="8">
        <f t="shared" si="19"/>
        <v>0</v>
      </c>
      <c r="S137" s="9">
        <f t="shared" si="14"/>
        <v>0</v>
      </c>
      <c r="T137" s="40"/>
      <c r="V137" s="65"/>
      <c r="W137" s="65"/>
      <c r="X137" s="3"/>
    </row>
    <row r="138" spans="1:24" s="64" customFormat="1" hidden="1" outlineLevel="1">
      <c r="A138" s="3"/>
      <c r="B138" s="3"/>
      <c r="C138" s="3"/>
      <c r="D138" s="1"/>
      <c r="E138" s="1"/>
      <c r="F138" s="81"/>
      <c r="G138" s="128">
        <f t="shared" si="15"/>
        <v>123</v>
      </c>
      <c r="H138" s="101"/>
      <c r="I138" s="81"/>
      <c r="J138" s="128">
        <f t="shared" si="16"/>
        <v>123</v>
      </c>
      <c r="K138" s="55">
        <f t="shared" si="20"/>
        <v>0</v>
      </c>
      <c r="L138" s="53">
        <f t="shared" si="17"/>
        <v>0</v>
      </c>
      <c r="M138" s="56">
        <f t="shared" si="21"/>
        <v>0</v>
      </c>
      <c r="N138" s="56">
        <f t="shared" si="13"/>
        <v>0</v>
      </c>
      <c r="O138" s="57">
        <f t="shared" si="22"/>
        <v>0</v>
      </c>
      <c r="P138" s="82"/>
      <c r="Q138" s="128">
        <f t="shared" si="18"/>
        <v>123</v>
      </c>
      <c r="R138" s="8">
        <f t="shared" si="19"/>
        <v>0</v>
      </c>
      <c r="S138" s="9">
        <f t="shared" si="14"/>
        <v>0</v>
      </c>
      <c r="T138" s="40"/>
      <c r="V138" s="65"/>
      <c r="W138" s="65"/>
      <c r="X138" s="3"/>
    </row>
    <row r="139" spans="1:24" s="64" customFormat="1" hidden="1" outlineLevel="1">
      <c r="A139" s="3"/>
      <c r="B139" s="3"/>
      <c r="C139" s="3"/>
      <c r="D139" s="1"/>
      <c r="E139" s="1"/>
      <c r="F139" s="81"/>
      <c r="G139" s="128">
        <f t="shared" si="15"/>
        <v>124</v>
      </c>
      <c r="H139" s="101"/>
      <c r="I139" s="81"/>
      <c r="J139" s="128">
        <f t="shared" si="16"/>
        <v>124</v>
      </c>
      <c r="K139" s="55">
        <f t="shared" si="20"/>
        <v>0</v>
      </c>
      <c r="L139" s="53">
        <f t="shared" si="17"/>
        <v>0</v>
      </c>
      <c r="M139" s="56">
        <f t="shared" si="21"/>
        <v>0</v>
      </c>
      <c r="N139" s="56">
        <f t="shared" si="13"/>
        <v>0</v>
      </c>
      <c r="O139" s="57">
        <f t="shared" si="22"/>
        <v>0</v>
      </c>
      <c r="P139" s="82"/>
      <c r="Q139" s="128">
        <f t="shared" si="18"/>
        <v>124</v>
      </c>
      <c r="R139" s="8">
        <f t="shared" si="19"/>
        <v>0</v>
      </c>
      <c r="S139" s="9">
        <f t="shared" si="14"/>
        <v>0</v>
      </c>
      <c r="T139" s="40"/>
      <c r="V139" s="65"/>
      <c r="W139" s="65"/>
      <c r="X139" s="3"/>
    </row>
    <row r="140" spans="1:24" s="64" customFormat="1" hidden="1" outlineLevel="1">
      <c r="A140" s="3"/>
      <c r="B140" s="3"/>
      <c r="C140" s="3"/>
      <c r="D140" s="1"/>
      <c r="E140" s="1"/>
      <c r="F140" s="81"/>
      <c r="G140" s="128">
        <f t="shared" si="15"/>
        <v>125</v>
      </c>
      <c r="H140" s="101"/>
      <c r="I140" s="81"/>
      <c r="J140" s="128">
        <f t="shared" si="16"/>
        <v>125</v>
      </c>
      <c r="K140" s="55">
        <f t="shared" si="20"/>
        <v>0</v>
      </c>
      <c r="L140" s="53">
        <f t="shared" si="17"/>
        <v>0</v>
      </c>
      <c r="M140" s="56">
        <f t="shared" si="21"/>
        <v>0</v>
      </c>
      <c r="N140" s="56">
        <f t="shared" ref="N140:N195" si="23">IF(J140&lt;=$C$17,ROUND(K140*$O$14/12,0),0)</f>
        <v>0</v>
      </c>
      <c r="O140" s="57">
        <f t="shared" si="22"/>
        <v>0</v>
      </c>
      <c r="P140" s="82"/>
      <c r="Q140" s="128">
        <f t="shared" si="18"/>
        <v>125</v>
      </c>
      <c r="R140" s="8">
        <f t="shared" si="19"/>
        <v>0</v>
      </c>
      <c r="S140" s="9">
        <f t="shared" si="14"/>
        <v>0</v>
      </c>
      <c r="T140" s="40"/>
      <c r="V140" s="65"/>
      <c r="W140" s="65"/>
      <c r="X140" s="3"/>
    </row>
    <row r="141" spans="1:24" s="64" customFormat="1" hidden="1" outlineLevel="1">
      <c r="A141" s="3"/>
      <c r="B141" s="3"/>
      <c r="C141" s="3"/>
      <c r="D141" s="1"/>
      <c r="E141" s="1"/>
      <c r="F141" s="81"/>
      <c r="G141" s="128">
        <f t="shared" si="15"/>
        <v>126</v>
      </c>
      <c r="H141" s="101"/>
      <c r="I141" s="81"/>
      <c r="J141" s="128">
        <f t="shared" si="16"/>
        <v>126</v>
      </c>
      <c r="K141" s="55">
        <f t="shared" si="20"/>
        <v>0</v>
      </c>
      <c r="L141" s="53">
        <f t="shared" si="17"/>
        <v>0</v>
      </c>
      <c r="M141" s="56">
        <f t="shared" si="21"/>
        <v>0</v>
      </c>
      <c r="N141" s="56">
        <f t="shared" si="23"/>
        <v>0</v>
      </c>
      <c r="O141" s="57">
        <f t="shared" si="22"/>
        <v>0</v>
      </c>
      <c r="P141" s="82"/>
      <c r="Q141" s="128">
        <f t="shared" si="18"/>
        <v>126</v>
      </c>
      <c r="R141" s="8">
        <f t="shared" si="19"/>
        <v>0</v>
      </c>
      <c r="S141" s="9">
        <f t="shared" si="14"/>
        <v>0</v>
      </c>
      <c r="T141" s="40"/>
      <c r="V141" s="65"/>
      <c r="W141" s="65"/>
      <c r="X141" s="3"/>
    </row>
    <row r="142" spans="1:24" s="64" customFormat="1" hidden="1" outlineLevel="1">
      <c r="A142" s="3"/>
      <c r="B142" s="3"/>
      <c r="C142" s="3"/>
      <c r="D142" s="1"/>
      <c r="E142" s="1"/>
      <c r="F142" s="81"/>
      <c r="G142" s="128">
        <f t="shared" si="15"/>
        <v>127</v>
      </c>
      <c r="H142" s="101"/>
      <c r="I142" s="81"/>
      <c r="J142" s="128">
        <f t="shared" si="16"/>
        <v>127</v>
      </c>
      <c r="K142" s="55">
        <f t="shared" si="20"/>
        <v>0</v>
      </c>
      <c r="L142" s="53">
        <f t="shared" si="17"/>
        <v>0</v>
      </c>
      <c r="M142" s="56">
        <f t="shared" si="21"/>
        <v>0</v>
      </c>
      <c r="N142" s="56">
        <f t="shared" si="23"/>
        <v>0</v>
      </c>
      <c r="O142" s="57">
        <f t="shared" si="22"/>
        <v>0</v>
      </c>
      <c r="P142" s="82"/>
      <c r="Q142" s="128">
        <f t="shared" si="18"/>
        <v>127</v>
      </c>
      <c r="R142" s="8">
        <f t="shared" si="19"/>
        <v>0</v>
      </c>
      <c r="S142" s="9">
        <f t="shared" si="14"/>
        <v>0</v>
      </c>
      <c r="T142" s="40"/>
      <c r="V142" s="65"/>
      <c r="W142" s="65"/>
      <c r="X142" s="3"/>
    </row>
    <row r="143" spans="1:24" s="64" customFormat="1" hidden="1" outlineLevel="1">
      <c r="A143" s="3"/>
      <c r="B143" s="3"/>
      <c r="C143" s="3"/>
      <c r="D143" s="1"/>
      <c r="E143" s="1"/>
      <c r="F143" s="81"/>
      <c r="G143" s="128">
        <f t="shared" si="15"/>
        <v>128</v>
      </c>
      <c r="H143" s="101"/>
      <c r="I143" s="81"/>
      <c r="J143" s="128">
        <f t="shared" si="16"/>
        <v>128</v>
      </c>
      <c r="K143" s="55">
        <f t="shared" si="20"/>
        <v>0</v>
      </c>
      <c r="L143" s="53">
        <f t="shared" si="17"/>
        <v>0</v>
      </c>
      <c r="M143" s="56">
        <f t="shared" si="21"/>
        <v>0</v>
      </c>
      <c r="N143" s="56">
        <f t="shared" si="23"/>
        <v>0</v>
      </c>
      <c r="O143" s="57">
        <f t="shared" si="22"/>
        <v>0</v>
      </c>
      <c r="P143" s="82"/>
      <c r="Q143" s="128">
        <f t="shared" si="18"/>
        <v>128</v>
      </c>
      <c r="R143" s="8">
        <f t="shared" si="19"/>
        <v>0</v>
      </c>
      <c r="S143" s="9">
        <f t="shared" si="14"/>
        <v>0</v>
      </c>
      <c r="T143" s="40"/>
      <c r="V143" s="65"/>
      <c r="W143" s="65"/>
      <c r="X143" s="3"/>
    </row>
    <row r="144" spans="1:24" s="64" customFormat="1" hidden="1" outlineLevel="1">
      <c r="A144" s="3"/>
      <c r="B144" s="3"/>
      <c r="C144" s="3"/>
      <c r="D144" s="1"/>
      <c r="E144" s="1"/>
      <c r="F144" s="81"/>
      <c r="G144" s="128">
        <f t="shared" si="15"/>
        <v>129</v>
      </c>
      <c r="H144" s="101"/>
      <c r="I144" s="81"/>
      <c r="J144" s="128">
        <f t="shared" si="16"/>
        <v>129</v>
      </c>
      <c r="K144" s="55">
        <f t="shared" si="20"/>
        <v>0</v>
      </c>
      <c r="L144" s="53">
        <f t="shared" si="17"/>
        <v>0</v>
      </c>
      <c r="M144" s="56">
        <f t="shared" si="21"/>
        <v>0</v>
      </c>
      <c r="N144" s="56">
        <f t="shared" si="23"/>
        <v>0</v>
      </c>
      <c r="O144" s="57">
        <f t="shared" si="22"/>
        <v>0</v>
      </c>
      <c r="P144" s="82"/>
      <c r="Q144" s="128">
        <f t="shared" si="18"/>
        <v>129</v>
      </c>
      <c r="R144" s="8">
        <f t="shared" si="19"/>
        <v>0</v>
      </c>
      <c r="S144" s="9">
        <f t="shared" ref="S144:S195" si="24">ROUND(R144/(1+$S$11/12)^Q144,0)</f>
        <v>0</v>
      </c>
      <c r="T144" s="40"/>
      <c r="V144" s="65"/>
      <c r="W144" s="65"/>
      <c r="X144" s="3"/>
    </row>
    <row r="145" spans="1:24" s="64" customFormat="1" hidden="1" outlineLevel="1">
      <c r="A145" s="3"/>
      <c r="B145" s="3"/>
      <c r="C145" s="3"/>
      <c r="D145" s="1"/>
      <c r="E145" s="1"/>
      <c r="F145" s="81"/>
      <c r="G145" s="128">
        <f t="shared" ref="G145:G195" si="25">G144+1</f>
        <v>130</v>
      </c>
      <c r="H145" s="101"/>
      <c r="I145" s="81"/>
      <c r="J145" s="128">
        <f t="shared" ref="J145:J195" si="26">J144+1</f>
        <v>130</v>
      </c>
      <c r="K145" s="55">
        <f t="shared" si="20"/>
        <v>0</v>
      </c>
      <c r="L145" s="53">
        <f t="shared" ref="L145:L195" si="27">IF(J145&lt;=$C$17,H145*$C$18-$C$34,0)</f>
        <v>0</v>
      </c>
      <c r="M145" s="56">
        <f t="shared" si="21"/>
        <v>0</v>
      </c>
      <c r="N145" s="56">
        <f t="shared" si="23"/>
        <v>0</v>
      </c>
      <c r="O145" s="57">
        <f t="shared" si="22"/>
        <v>0</v>
      </c>
      <c r="P145" s="82"/>
      <c r="Q145" s="128">
        <f t="shared" ref="Q145:Q195" si="28">Q144+1</f>
        <v>130</v>
      </c>
      <c r="R145" s="8">
        <f t="shared" ref="R145:R195" si="29">L145</f>
        <v>0</v>
      </c>
      <c r="S145" s="9">
        <f t="shared" si="24"/>
        <v>0</v>
      </c>
      <c r="T145" s="40"/>
      <c r="V145" s="65"/>
      <c r="W145" s="65"/>
      <c r="X145" s="3"/>
    </row>
    <row r="146" spans="1:24" s="64" customFormat="1" hidden="1" outlineLevel="1">
      <c r="A146" s="3"/>
      <c r="B146" s="3"/>
      <c r="C146" s="3"/>
      <c r="D146" s="1"/>
      <c r="E146" s="1"/>
      <c r="F146" s="81"/>
      <c r="G146" s="128">
        <f t="shared" si="25"/>
        <v>131</v>
      </c>
      <c r="H146" s="101"/>
      <c r="I146" s="81"/>
      <c r="J146" s="128">
        <f t="shared" si="26"/>
        <v>131</v>
      </c>
      <c r="K146" s="55">
        <f t="shared" ref="K146:K196" si="30">O145</f>
        <v>0</v>
      </c>
      <c r="L146" s="53">
        <f t="shared" si="27"/>
        <v>0</v>
      </c>
      <c r="M146" s="56">
        <f t="shared" si="21"/>
        <v>0</v>
      </c>
      <c r="N146" s="56">
        <f t="shared" si="23"/>
        <v>0</v>
      </c>
      <c r="O146" s="57">
        <f t="shared" si="22"/>
        <v>0</v>
      </c>
      <c r="P146" s="82"/>
      <c r="Q146" s="128">
        <f t="shared" si="28"/>
        <v>131</v>
      </c>
      <c r="R146" s="8">
        <f t="shared" si="29"/>
        <v>0</v>
      </c>
      <c r="S146" s="9">
        <f t="shared" si="24"/>
        <v>0</v>
      </c>
      <c r="T146" s="40"/>
      <c r="V146" s="65"/>
      <c r="W146" s="65"/>
      <c r="X146" s="3"/>
    </row>
    <row r="147" spans="1:24" s="64" customFormat="1" hidden="1" outlineLevel="1">
      <c r="A147" s="3"/>
      <c r="B147" s="3"/>
      <c r="C147" s="3"/>
      <c r="D147" s="1"/>
      <c r="E147" s="1"/>
      <c r="F147" s="81"/>
      <c r="G147" s="128">
        <f t="shared" si="25"/>
        <v>132</v>
      </c>
      <c r="H147" s="101"/>
      <c r="I147" s="81"/>
      <c r="J147" s="128">
        <f t="shared" si="26"/>
        <v>132</v>
      </c>
      <c r="K147" s="55">
        <f t="shared" si="30"/>
        <v>0</v>
      </c>
      <c r="L147" s="53">
        <f t="shared" si="27"/>
        <v>0</v>
      </c>
      <c r="M147" s="56">
        <f t="shared" si="21"/>
        <v>0</v>
      </c>
      <c r="N147" s="56">
        <f t="shared" si="23"/>
        <v>0</v>
      </c>
      <c r="O147" s="57">
        <f t="shared" si="22"/>
        <v>0</v>
      </c>
      <c r="P147" s="82"/>
      <c r="Q147" s="128">
        <f t="shared" si="28"/>
        <v>132</v>
      </c>
      <c r="R147" s="8">
        <f t="shared" si="29"/>
        <v>0</v>
      </c>
      <c r="S147" s="9">
        <f t="shared" si="24"/>
        <v>0</v>
      </c>
      <c r="T147" s="40"/>
      <c r="V147" s="65"/>
      <c r="W147" s="65"/>
      <c r="X147" s="3"/>
    </row>
    <row r="148" spans="1:24" s="64" customFormat="1" hidden="1" outlineLevel="1">
      <c r="A148" s="3"/>
      <c r="B148" s="3"/>
      <c r="C148" s="3"/>
      <c r="D148" s="1"/>
      <c r="E148" s="1"/>
      <c r="F148" s="81"/>
      <c r="G148" s="128">
        <f t="shared" si="25"/>
        <v>133</v>
      </c>
      <c r="H148" s="101"/>
      <c r="I148" s="81"/>
      <c r="J148" s="128">
        <f t="shared" si="26"/>
        <v>133</v>
      </c>
      <c r="K148" s="55">
        <f t="shared" si="30"/>
        <v>0</v>
      </c>
      <c r="L148" s="53">
        <f t="shared" si="27"/>
        <v>0</v>
      </c>
      <c r="M148" s="56">
        <f t="shared" si="21"/>
        <v>0</v>
      </c>
      <c r="N148" s="56">
        <f t="shared" si="23"/>
        <v>0</v>
      </c>
      <c r="O148" s="57">
        <f t="shared" si="22"/>
        <v>0</v>
      </c>
      <c r="P148" s="82"/>
      <c r="Q148" s="128">
        <f t="shared" si="28"/>
        <v>133</v>
      </c>
      <c r="R148" s="8">
        <f t="shared" si="29"/>
        <v>0</v>
      </c>
      <c r="S148" s="9">
        <f t="shared" si="24"/>
        <v>0</v>
      </c>
      <c r="T148" s="40"/>
      <c r="V148" s="65"/>
      <c r="W148" s="65"/>
      <c r="X148" s="3"/>
    </row>
    <row r="149" spans="1:24" s="64" customFormat="1" hidden="1" outlineLevel="1">
      <c r="A149" s="3"/>
      <c r="B149" s="3"/>
      <c r="C149" s="3"/>
      <c r="D149" s="1"/>
      <c r="E149" s="1"/>
      <c r="F149" s="81"/>
      <c r="G149" s="128">
        <f t="shared" si="25"/>
        <v>134</v>
      </c>
      <c r="H149" s="101"/>
      <c r="I149" s="81"/>
      <c r="J149" s="128">
        <f t="shared" si="26"/>
        <v>134</v>
      </c>
      <c r="K149" s="55">
        <f t="shared" si="30"/>
        <v>0</v>
      </c>
      <c r="L149" s="53">
        <f t="shared" si="27"/>
        <v>0</v>
      </c>
      <c r="M149" s="56">
        <f t="shared" si="21"/>
        <v>0</v>
      </c>
      <c r="N149" s="56">
        <f t="shared" si="23"/>
        <v>0</v>
      </c>
      <c r="O149" s="57">
        <f t="shared" si="22"/>
        <v>0</v>
      </c>
      <c r="P149" s="82"/>
      <c r="Q149" s="128">
        <f t="shared" si="28"/>
        <v>134</v>
      </c>
      <c r="R149" s="8">
        <f t="shared" si="29"/>
        <v>0</v>
      </c>
      <c r="S149" s="9">
        <f t="shared" si="24"/>
        <v>0</v>
      </c>
      <c r="T149" s="40"/>
      <c r="V149" s="65"/>
      <c r="W149" s="65"/>
      <c r="X149" s="3"/>
    </row>
    <row r="150" spans="1:24" s="64" customFormat="1" hidden="1" outlineLevel="1">
      <c r="A150" s="3"/>
      <c r="B150" s="3"/>
      <c r="C150" s="3"/>
      <c r="D150" s="1"/>
      <c r="E150" s="1"/>
      <c r="F150" s="81"/>
      <c r="G150" s="128">
        <f t="shared" si="25"/>
        <v>135</v>
      </c>
      <c r="H150" s="101"/>
      <c r="I150" s="81"/>
      <c r="J150" s="128">
        <f t="shared" si="26"/>
        <v>135</v>
      </c>
      <c r="K150" s="55">
        <f t="shared" si="30"/>
        <v>0</v>
      </c>
      <c r="L150" s="53">
        <f t="shared" si="27"/>
        <v>0</v>
      </c>
      <c r="M150" s="56">
        <f t="shared" si="21"/>
        <v>0</v>
      </c>
      <c r="N150" s="56">
        <f t="shared" si="23"/>
        <v>0</v>
      </c>
      <c r="O150" s="57">
        <f t="shared" si="22"/>
        <v>0</v>
      </c>
      <c r="P150" s="82"/>
      <c r="Q150" s="128">
        <f t="shared" si="28"/>
        <v>135</v>
      </c>
      <c r="R150" s="8">
        <f t="shared" si="29"/>
        <v>0</v>
      </c>
      <c r="S150" s="9">
        <f t="shared" si="24"/>
        <v>0</v>
      </c>
      <c r="T150" s="40"/>
      <c r="V150" s="65"/>
      <c r="W150" s="65"/>
      <c r="X150" s="3"/>
    </row>
    <row r="151" spans="1:24" s="64" customFormat="1" hidden="1" outlineLevel="1">
      <c r="A151" s="3"/>
      <c r="B151" s="3"/>
      <c r="C151" s="3"/>
      <c r="D151" s="1"/>
      <c r="E151" s="1"/>
      <c r="F151" s="81"/>
      <c r="G151" s="128">
        <f t="shared" si="25"/>
        <v>136</v>
      </c>
      <c r="H151" s="101"/>
      <c r="I151" s="81"/>
      <c r="J151" s="128">
        <f t="shared" si="26"/>
        <v>136</v>
      </c>
      <c r="K151" s="55">
        <f t="shared" si="30"/>
        <v>0</v>
      </c>
      <c r="L151" s="53">
        <f t="shared" si="27"/>
        <v>0</v>
      </c>
      <c r="M151" s="56">
        <f t="shared" si="21"/>
        <v>0</v>
      </c>
      <c r="N151" s="56">
        <f t="shared" si="23"/>
        <v>0</v>
      </c>
      <c r="O151" s="57">
        <f t="shared" si="22"/>
        <v>0</v>
      </c>
      <c r="P151" s="82"/>
      <c r="Q151" s="128">
        <f t="shared" si="28"/>
        <v>136</v>
      </c>
      <c r="R151" s="8">
        <f t="shared" si="29"/>
        <v>0</v>
      </c>
      <c r="S151" s="9">
        <f t="shared" si="24"/>
        <v>0</v>
      </c>
      <c r="T151" s="40"/>
      <c r="V151" s="65"/>
      <c r="W151" s="65"/>
      <c r="X151" s="3"/>
    </row>
    <row r="152" spans="1:24" s="64" customFormat="1" hidden="1" outlineLevel="1">
      <c r="A152" s="3"/>
      <c r="B152" s="3"/>
      <c r="C152" s="3"/>
      <c r="D152" s="1"/>
      <c r="E152" s="1"/>
      <c r="F152" s="81"/>
      <c r="G152" s="128">
        <f t="shared" si="25"/>
        <v>137</v>
      </c>
      <c r="H152" s="101"/>
      <c r="I152" s="81"/>
      <c r="J152" s="128">
        <f t="shared" si="26"/>
        <v>137</v>
      </c>
      <c r="K152" s="55">
        <f t="shared" si="30"/>
        <v>0</v>
      </c>
      <c r="L152" s="53">
        <f t="shared" si="27"/>
        <v>0</v>
      </c>
      <c r="M152" s="56">
        <f t="shared" si="21"/>
        <v>0</v>
      </c>
      <c r="N152" s="56">
        <f t="shared" si="23"/>
        <v>0</v>
      </c>
      <c r="O152" s="57">
        <f t="shared" si="22"/>
        <v>0</v>
      </c>
      <c r="P152" s="82"/>
      <c r="Q152" s="128">
        <f t="shared" si="28"/>
        <v>137</v>
      </c>
      <c r="R152" s="8">
        <f t="shared" si="29"/>
        <v>0</v>
      </c>
      <c r="S152" s="9">
        <f t="shared" si="24"/>
        <v>0</v>
      </c>
      <c r="T152" s="40"/>
      <c r="V152" s="65"/>
      <c r="W152" s="65"/>
      <c r="X152" s="3"/>
    </row>
    <row r="153" spans="1:24" s="64" customFormat="1" hidden="1" outlineLevel="1">
      <c r="A153" s="3"/>
      <c r="B153" s="3"/>
      <c r="C153" s="3"/>
      <c r="D153" s="1"/>
      <c r="E153" s="1"/>
      <c r="F153" s="81"/>
      <c r="G153" s="128">
        <f t="shared" si="25"/>
        <v>138</v>
      </c>
      <c r="H153" s="101"/>
      <c r="I153" s="81"/>
      <c r="J153" s="128">
        <f t="shared" si="26"/>
        <v>138</v>
      </c>
      <c r="K153" s="55">
        <f t="shared" si="30"/>
        <v>0</v>
      </c>
      <c r="L153" s="53">
        <f t="shared" si="27"/>
        <v>0</v>
      </c>
      <c r="M153" s="56">
        <f t="shared" si="21"/>
        <v>0</v>
      </c>
      <c r="N153" s="56">
        <f t="shared" si="23"/>
        <v>0</v>
      </c>
      <c r="O153" s="57">
        <f t="shared" si="22"/>
        <v>0</v>
      </c>
      <c r="P153" s="82"/>
      <c r="Q153" s="128">
        <f t="shared" si="28"/>
        <v>138</v>
      </c>
      <c r="R153" s="8">
        <f t="shared" si="29"/>
        <v>0</v>
      </c>
      <c r="S153" s="9">
        <f t="shared" si="24"/>
        <v>0</v>
      </c>
      <c r="T153" s="40"/>
      <c r="V153" s="65"/>
      <c r="W153" s="65"/>
      <c r="X153" s="3"/>
    </row>
    <row r="154" spans="1:24" s="64" customFormat="1" hidden="1" outlineLevel="1">
      <c r="A154" s="3"/>
      <c r="B154" s="3"/>
      <c r="C154" s="3"/>
      <c r="D154" s="1"/>
      <c r="E154" s="1"/>
      <c r="F154" s="81"/>
      <c r="G154" s="128">
        <f t="shared" si="25"/>
        <v>139</v>
      </c>
      <c r="H154" s="101"/>
      <c r="I154" s="81"/>
      <c r="J154" s="128">
        <f t="shared" si="26"/>
        <v>139</v>
      </c>
      <c r="K154" s="55">
        <f t="shared" si="30"/>
        <v>0</v>
      </c>
      <c r="L154" s="53">
        <f t="shared" si="27"/>
        <v>0</v>
      </c>
      <c r="M154" s="56">
        <f t="shared" si="21"/>
        <v>0</v>
      </c>
      <c r="N154" s="56">
        <f t="shared" si="23"/>
        <v>0</v>
      </c>
      <c r="O154" s="57">
        <f t="shared" si="22"/>
        <v>0</v>
      </c>
      <c r="P154" s="82"/>
      <c r="Q154" s="128">
        <f t="shared" si="28"/>
        <v>139</v>
      </c>
      <c r="R154" s="8">
        <f t="shared" si="29"/>
        <v>0</v>
      </c>
      <c r="S154" s="9">
        <f t="shared" si="24"/>
        <v>0</v>
      </c>
      <c r="T154" s="40"/>
      <c r="V154" s="65"/>
      <c r="W154" s="65"/>
      <c r="X154" s="3"/>
    </row>
    <row r="155" spans="1:24" s="64" customFormat="1" hidden="1" outlineLevel="1">
      <c r="A155" s="3"/>
      <c r="B155" s="3"/>
      <c r="C155" s="3"/>
      <c r="D155" s="1"/>
      <c r="E155" s="1"/>
      <c r="F155" s="81"/>
      <c r="G155" s="128">
        <f t="shared" si="25"/>
        <v>140</v>
      </c>
      <c r="H155" s="101"/>
      <c r="I155" s="81"/>
      <c r="J155" s="128">
        <f t="shared" si="26"/>
        <v>140</v>
      </c>
      <c r="K155" s="55">
        <f t="shared" si="30"/>
        <v>0</v>
      </c>
      <c r="L155" s="53">
        <f t="shared" si="27"/>
        <v>0</v>
      </c>
      <c r="M155" s="56">
        <f t="shared" si="21"/>
        <v>0</v>
      </c>
      <c r="N155" s="56">
        <f t="shared" si="23"/>
        <v>0</v>
      </c>
      <c r="O155" s="57">
        <f t="shared" si="22"/>
        <v>0</v>
      </c>
      <c r="P155" s="82"/>
      <c r="Q155" s="128">
        <f t="shared" si="28"/>
        <v>140</v>
      </c>
      <c r="R155" s="8">
        <f t="shared" si="29"/>
        <v>0</v>
      </c>
      <c r="S155" s="9">
        <f t="shared" si="24"/>
        <v>0</v>
      </c>
      <c r="T155" s="40"/>
      <c r="V155" s="65"/>
      <c r="W155" s="65"/>
      <c r="X155" s="3"/>
    </row>
    <row r="156" spans="1:24" s="64" customFormat="1" hidden="1" outlineLevel="1">
      <c r="A156" s="3"/>
      <c r="B156" s="3"/>
      <c r="C156" s="3"/>
      <c r="D156" s="1"/>
      <c r="E156" s="1"/>
      <c r="F156" s="81"/>
      <c r="G156" s="128">
        <f t="shared" si="25"/>
        <v>141</v>
      </c>
      <c r="H156" s="101"/>
      <c r="I156" s="81"/>
      <c r="J156" s="128">
        <f t="shared" si="26"/>
        <v>141</v>
      </c>
      <c r="K156" s="55">
        <f t="shared" si="30"/>
        <v>0</v>
      </c>
      <c r="L156" s="53">
        <f t="shared" si="27"/>
        <v>0</v>
      </c>
      <c r="M156" s="56">
        <f t="shared" si="21"/>
        <v>0</v>
      </c>
      <c r="N156" s="56">
        <f t="shared" si="23"/>
        <v>0</v>
      </c>
      <c r="O156" s="57">
        <f t="shared" si="22"/>
        <v>0</v>
      </c>
      <c r="P156" s="82"/>
      <c r="Q156" s="128">
        <f t="shared" si="28"/>
        <v>141</v>
      </c>
      <c r="R156" s="8">
        <f t="shared" si="29"/>
        <v>0</v>
      </c>
      <c r="S156" s="9">
        <f t="shared" si="24"/>
        <v>0</v>
      </c>
      <c r="T156" s="40"/>
      <c r="V156" s="65"/>
      <c r="W156" s="65"/>
      <c r="X156" s="3"/>
    </row>
    <row r="157" spans="1:24" s="64" customFormat="1" hidden="1" outlineLevel="1">
      <c r="A157" s="3"/>
      <c r="B157" s="3"/>
      <c r="C157" s="3"/>
      <c r="D157" s="1"/>
      <c r="E157" s="1"/>
      <c r="F157" s="81"/>
      <c r="G157" s="128">
        <f t="shared" si="25"/>
        <v>142</v>
      </c>
      <c r="H157" s="101"/>
      <c r="I157" s="81"/>
      <c r="J157" s="128">
        <f t="shared" si="26"/>
        <v>142</v>
      </c>
      <c r="K157" s="55">
        <f t="shared" si="30"/>
        <v>0</v>
      </c>
      <c r="L157" s="53">
        <f t="shared" si="27"/>
        <v>0</v>
      </c>
      <c r="M157" s="56">
        <f t="shared" si="21"/>
        <v>0</v>
      </c>
      <c r="N157" s="56">
        <f t="shared" si="23"/>
        <v>0</v>
      </c>
      <c r="O157" s="57">
        <f t="shared" si="22"/>
        <v>0</v>
      </c>
      <c r="P157" s="82"/>
      <c r="Q157" s="128">
        <f t="shared" si="28"/>
        <v>142</v>
      </c>
      <c r="R157" s="8">
        <f t="shared" si="29"/>
        <v>0</v>
      </c>
      <c r="S157" s="9">
        <f t="shared" si="24"/>
        <v>0</v>
      </c>
      <c r="T157" s="40"/>
      <c r="V157" s="65"/>
      <c r="W157" s="65"/>
      <c r="X157" s="3"/>
    </row>
    <row r="158" spans="1:24" s="64" customFormat="1" hidden="1" outlineLevel="1">
      <c r="A158" s="3"/>
      <c r="B158" s="3"/>
      <c r="C158" s="3"/>
      <c r="D158" s="1"/>
      <c r="E158" s="1"/>
      <c r="F158" s="81"/>
      <c r="G158" s="128">
        <f t="shared" si="25"/>
        <v>143</v>
      </c>
      <c r="H158" s="101"/>
      <c r="I158" s="81"/>
      <c r="J158" s="128">
        <f t="shared" si="26"/>
        <v>143</v>
      </c>
      <c r="K158" s="55">
        <f t="shared" si="30"/>
        <v>0</v>
      </c>
      <c r="L158" s="53">
        <f t="shared" si="27"/>
        <v>0</v>
      </c>
      <c r="M158" s="56">
        <f t="shared" si="21"/>
        <v>0</v>
      </c>
      <c r="N158" s="56">
        <f t="shared" si="23"/>
        <v>0</v>
      </c>
      <c r="O158" s="57">
        <f t="shared" si="22"/>
        <v>0</v>
      </c>
      <c r="P158" s="82"/>
      <c r="Q158" s="128">
        <f t="shared" si="28"/>
        <v>143</v>
      </c>
      <c r="R158" s="8">
        <f t="shared" si="29"/>
        <v>0</v>
      </c>
      <c r="S158" s="9">
        <f t="shared" si="24"/>
        <v>0</v>
      </c>
      <c r="T158" s="40"/>
      <c r="V158" s="65"/>
      <c r="W158" s="65"/>
      <c r="X158" s="3"/>
    </row>
    <row r="159" spans="1:24" s="64" customFormat="1" hidden="1" outlineLevel="1">
      <c r="A159" s="3"/>
      <c r="B159" s="3"/>
      <c r="C159" s="3"/>
      <c r="D159" s="1"/>
      <c r="E159" s="1"/>
      <c r="F159" s="81"/>
      <c r="G159" s="128">
        <f t="shared" si="25"/>
        <v>144</v>
      </c>
      <c r="H159" s="101"/>
      <c r="I159" s="81"/>
      <c r="J159" s="128">
        <f t="shared" si="26"/>
        <v>144</v>
      </c>
      <c r="K159" s="55">
        <f t="shared" si="30"/>
        <v>0</v>
      </c>
      <c r="L159" s="53">
        <f t="shared" si="27"/>
        <v>0</v>
      </c>
      <c r="M159" s="56">
        <f t="shared" si="21"/>
        <v>0</v>
      </c>
      <c r="N159" s="56">
        <f t="shared" si="23"/>
        <v>0</v>
      </c>
      <c r="O159" s="57">
        <f t="shared" si="22"/>
        <v>0</v>
      </c>
      <c r="P159" s="82"/>
      <c r="Q159" s="128">
        <f t="shared" si="28"/>
        <v>144</v>
      </c>
      <c r="R159" s="8">
        <f t="shared" si="29"/>
        <v>0</v>
      </c>
      <c r="S159" s="9">
        <f t="shared" si="24"/>
        <v>0</v>
      </c>
      <c r="T159" s="40"/>
      <c r="V159" s="65"/>
      <c r="W159" s="65"/>
      <c r="X159" s="3"/>
    </row>
    <row r="160" spans="1:24" s="64" customFormat="1" hidden="1" outlineLevel="1">
      <c r="A160" s="3"/>
      <c r="B160" s="3"/>
      <c r="C160" s="3"/>
      <c r="D160" s="1"/>
      <c r="E160" s="1"/>
      <c r="F160" s="81"/>
      <c r="G160" s="128">
        <f t="shared" si="25"/>
        <v>145</v>
      </c>
      <c r="H160" s="101"/>
      <c r="I160" s="81"/>
      <c r="J160" s="128">
        <f t="shared" si="26"/>
        <v>145</v>
      </c>
      <c r="K160" s="55">
        <f t="shared" si="30"/>
        <v>0</v>
      </c>
      <c r="L160" s="53">
        <f t="shared" si="27"/>
        <v>0</v>
      </c>
      <c r="M160" s="56">
        <f t="shared" si="21"/>
        <v>0</v>
      </c>
      <c r="N160" s="56">
        <f t="shared" si="23"/>
        <v>0</v>
      </c>
      <c r="O160" s="57">
        <f t="shared" si="22"/>
        <v>0</v>
      </c>
      <c r="P160" s="82"/>
      <c r="Q160" s="128">
        <f t="shared" si="28"/>
        <v>145</v>
      </c>
      <c r="R160" s="8">
        <f t="shared" si="29"/>
        <v>0</v>
      </c>
      <c r="S160" s="9">
        <f t="shared" si="24"/>
        <v>0</v>
      </c>
      <c r="T160" s="40"/>
      <c r="V160" s="65"/>
      <c r="W160" s="65"/>
      <c r="X160" s="3"/>
    </row>
    <row r="161" spans="1:24" s="64" customFormat="1" hidden="1" outlineLevel="1">
      <c r="A161" s="3"/>
      <c r="B161" s="3"/>
      <c r="C161" s="3"/>
      <c r="D161" s="1"/>
      <c r="E161" s="1"/>
      <c r="F161" s="81"/>
      <c r="G161" s="128">
        <f t="shared" si="25"/>
        <v>146</v>
      </c>
      <c r="H161" s="101"/>
      <c r="I161" s="81"/>
      <c r="J161" s="128">
        <f t="shared" si="26"/>
        <v>146</v>
      </c>
      <c r="K161" s="55">
        <f t="shared" si="30"/>
        <v>0</v>
      </c>
      <c r="L161" s="53">
        <f t="shared" si="27"/>
        <v>0</v>
      </c>
      <c r="M161" s="56">
        <f t="shared" si="21"/>
        <v>0</v>
      </c>
      <c r="N161" s="56">
        <f t="shared" si="23"/>
        <v>0</v>
      </c>
      <c r="O161" s="57">
        <f t="shared" si="22"/>
        <v>0</v>
      </c>
      <c r="P161" s="82"/>
      <c r="Q161" s="128">
        <f t="shared" si="28"/>
        <v>146</v>
      </c>
      <c r="R161" s="8">
        <f t="shared" si="29"/>
        <v>0</v>
      </c>
      <c r="S161" s="9">
        <f t="shared" si="24"/>
        <v>0</v>
      </c>
      <c r="T161" s="40"/>
      <c r="V161" s="65"/>
      <c r="W161" s="65"/>
      <c r="X161" s="3"/>
    </row>
    <row r="162" spans="1:24" s="64" customFormat="1" hidden="1" outlineLevel="1">
      <c r="A162" s="3"/>
      <c r="B162" s="3"/>
      <c r="C162" s="3"/>
      <c r="D162" s="1"/>
      <c r="E162" s="1"/>
      <c r="F162" s="81"/>
      <c r="G162" s="128">
        <f t="shared" si="25"/>
        <v>147</v>
      </c>
      <c r="H162" s="101"/>
      <c r="I162" s="81"/>
      <c r="J162" s="128">
        <f t="shared" si="26"/>
        <v>147</v>
      </c>
      <c r="K162" s="55">
        <f t="shared" si="30"/>
        <v>0</v>
      </c>
      <c r="L162" s="53">
        <f t="shared" si="27"/>
        <v>0</v>
      </c>
      <c r="M162" s="56">
        <f t="shared" si="21"/>
        <v>0</v>
      </c>
      <c r="N162" s="56">
        <f t="shared" si="23"/>
        <v>0</v>
      </c>
      <c r="O162" s="57">
        <f t="shared" si="22"/>
        <v>0</v>
      </c>
      <c r="P162" s="82"/>
      <c r="Q162" s="128">
        <f t="shared" si="28"/>
        <v>147</v>
      </c>
      <c r="R162" s="8">
        <f t="shared" si="29"/>
        <v>0</v>
      </c>
      <c r="S162" s="9">
        <f t="shared" si="24"/>
        <v>0</v>
      </c>
      <c r="T162" s="40"/>
      <c r="V162" s="65"/>
      <c r="W162" s="65"/>
      <c r="X162" s="3"/>
    </row>
    <row r="163" spans="1:24" s="64" customFormat="1" hidden="1" outlineLevel="1">
      <c r="A163" s="3"/>
      <c r="B163" s="3"/>
      <c r="C163" s="3"/>
      <c r="D163" s="1"/>
      <c r="E163" s="1"/>
      <c r="F163" s="81"/>
      <c r="G163" s="128">
        <f t="shared" si="25"/>
        <v>148</v>
      </c>
      <c r="H163" s="101"/>
      <c r="I163" s="81"/>
      <c r="J163" s="128">
        <f t="shared" si="26"/>
        <v>148</v>
      </c>
      <c r="K163" s="55">
        <f t="shared" si="30"/>
        <v>0</v>
      </c>
      <c r="L163" s="53">
        <f t="shared" si="27"/>
        <v>0</v>
      </c>
      <c r="M163" s="56">
        <f t="shared" si="21"/>
        <v>0</v>
      </c>
      <c r="N163" s="56">
        <f t="shared" si="23"/>
        <v>0</v>
      </c>
      <c r="O163" s="57">
        <f t="shared" si="22"/>
        <v>0</v>
      </c>
      <c r="P163" s="82"/>
      <c r="Q163" s="128">
        <f t="shared" si="28"/>
        <v>148</v>
      </c>
      <c r="R163" s="8">
        <f t="shared" si="29"/>
        <v>0</v>
      </c>
      <c r="S163" s="9">
        <f t="shared" si="24"/>
        <v>0</v>
      </c>
      <c r="T163" s="40"/>
      <c r="V163" s="65"/>
      <c r="W163" s="65"/>
      <c r="X163" s="3"/>
    </row>
    <row r="164" spans="1:24" s="64" customFormat="1" hidden="1" outlineLevel="1">
      <c r="A164" s="3"/>
      <c r="B164" s="3"/>
      <c r="C164" s="3"/>
      <c r="D164" s="1"/>
      <c r="E164" s="1"/>
      <c r="F164" s="81"/>
      <c r="G164" s="128">
        <f t="shared" si="25"/>
        <v>149</v>
      </c>
      <c r="H164" s="101"/>
      <c r="I164" s="81"/>
      <c r="J164" s="128">
        <f t="shared" si="26"/>
        <v>149</v>
      </c>
      <c r="K164" s="55">
        <f t="shared" si="30"/>
        <v>0</v>
      </c>
      <c r="L164" s="53">
        <f t="shared" si="27"/>
        <v>0</v>
      </c>
      <c r="M164" s="56">
        <f t="shared" ref="M164:M195" si="31">L164-N164</f>
        <v>0</v>
      </c>
      <c r="N164" s="56">
        <f t="shared" si="23"/>
        <v>0</v>
      </c>
      <c r="O164" s="57">
        <f t="shared" ref="O164:O196" si="32">K164-M164</f>
        <v>0</v>
      </c>
      <c r="P164" s="82"/>
      <c r="Q164" s="128">
        <f t="shared" si="28"/>
        <v>149</v>
      </c>
      <c r="R164" s="8">
        <f t="shared" si="29"/>
        <v>0</v>
      </c>
      <c r="S164" s="9">
        <f t="shared" si="24"/>
        <v>0</v>
      </c>
      <c r="T164" s="40"/>
      <c r="V164" s="65"/>
      <c r="W164" s="65"/>
      <c r="X164" s="3"/>
    </row>
    <row r="165" spans="1:24" s="64" customFormat="1" hidden="1" outlineLevel="1">
      <c r="A165" s="3"/>
      <c r="B165" s="3"/>
      <c r="C165" s="3"/>
      <c r="D165" s="1"/>
      <c r="E165" s="1"/>
      <c r="F165" s="81"/>
      <c r="G165" s="128">
        <f t="shared" si="25"/>
        <v>150</v>
      </c>
      <c r="H165" s="101"/>
      <c r="I165" s="81"/>
      <c r="J165" s="128">
        <f t="shared" si="26"/>
        <v>150</v>
      </c>
      <c r="K165" s="55">
        <f t="shared" si="30"/>
        <v>0</v>
      </c>
      <c r="L165" s="53">
        <f t="shared" si="27"/>
        <v>0</v>
      </c>
      <c r="M165" s="56">
        <f t="shared" si="31"/>
        <v>0</v>
      </c>
      <c r="N165" s="56">
        <f t="shared" si="23"/>
        <v>0</v>
      </c>
      <c r="O165" s="57">
        <f t="shared" si="32"/>
        <v>0</v>
      </c>
      <c r="P165" s="82"/>
      <c r="Q165" s="128">
        <f t="shared" si="28"/>
        <v>150</v>
      </c>
      <c r="R165" s="8">
        <f t="shared" si="29"/>
        <v>0</v>
      </c>
      <c r="S165" s="9">
        <f t="shared" si="24"/>
        <v>0</v>
      </c>
      <c r="T165" s="40"/>
      <c r="V165" s="65"/>
      <c r="W165" s="65"/>
      <c r="X165" s="3"/>
    </row>
    <row r="166" spans="1:24" s="64" customFormat="1" hidden="1" outlineLevel="1">
      <c r="A166" s="3"/>
      <c r="B166" s="3"/>
      <c r="C166" s="3"/>
      <c r="D166" s="1"/>
      <c r="E166" s="1"/>
      <c r="F166" s="81"/>
      <c r="G166" s="128">
        <f t="shared" si="25"/>
        <v>151</v>
      </c>
      <c r="H166" s="101"/>
      <c r="I166" s="81"/>
      <c r="J166" s="128">
        <f t="shared" si="26"/>
        <v>151</v>
      </c>
      <c r="K166" s="55">
        <f t="shared" si="30"/>
        <v>0</v>
      </c>
      <c r="L166" s="53">
        <f t="shared" si="27"/>
        <v>0</v>
      </c>
      <c r="M166" s="56">
        <f t="shared" si="31"/>
        <v>0</v>
      </c>
      <c r="N166" s="56">
        <f t="shared" si="23"/>
        <v>0</v>
      </c>
      <c r="O166" s="57">
        <f t="shared" si="32"/>
        <v>0</v>
      </c>
      <c r="P166" s="82"/>
      <c r="Q166" s="128">
        <f t="shared" si="28"/>
        <v>151</v>
      </c>
      <c r="R166" s="8">
        <f t="shared" si="29"/>
        <v>0</v>
      </c>
      <c r="S166" s="9">
        <f t="shared" si="24"/>
        <v>0</v>
      </c>
      <c r="T166" s="40"/>
      <c r="V166" s="65"/>
      <c r="W166" s="65"/>
      <c r="X166" s="3"/>
    </row>
    <row r="167" spans="1:24" s="64" customFormat="1" hidden="1" outlineLevel="1">
      <c r="A167" s="3"/>
      <c r="B167" s="3"/>
      <c r="C167" s="3"/>
      <c r="D167" s="1"/>
      <c r="E167" s="1"/>
      <c r="F167" s="81"/>
      <c r="G167" s="128">
        <f t="shared" si="25"/>
        <v>152</v>
      </c>
      <c r="H167" s="101"/>
      <c r="I167" s="81"/>
      <c r="J167" s="128">
        <f t="shared" si="26"/>
        <v>152</v>
      </c>
      <c r="K167" s="55">
        <f t="shared" si="30"/>
        <v>0</v>
      </c>
      <c r="L167" s="53">
        <f t="shared" si="27"/>
        <v>0</v>
      </c>
      <c r="M167" s="56">
        <f t="shared" si="31"/>
        <v>0</v>
      </c>
      <c r="N167" s="56">
        <f t="shared" si="23"/>
        <v>0</v>
      </c>
      <c r="O167" s="57">
        <f t="shared" si="32"/>
        <v>0</v>
      </c>
      <c r="P167" s="82"/>
      <c r="Q167" s="128">
        <f t="shared" si="28"/>
        <v>152</v>
      </c>
      <c r="R167" s="8">
        <f t="shared" si="29"/>
        <v>0</v>
      </c>
      <c r="S167" s="9">
        <f t="shared" si="24"/>
        <v>0</v>
      </c>
      <c r="T167" s="40"/>
      <c r="V167" s="65"/>
      <c r="W167" s="65"/>
      <c r="X167" s="3"/>
    </row>
    <row r="168" spans="1:24" s="64" customFormat="1" hidden="1" outlineLevel="1">
      <c r="A168" s="3"/>
      <c r="B168" s="3"/>
      <c r="C168" s="3"/>
      <c r="D168" s="1"/>
      <c r="E168" s="1"/>
      <c r="F168" s="81"/>
      <c r="G168" s="128">
        <f t="shared" si="25"/>
        <v>153</v>
      </c>
      <c r="H168" s="101"/>
      <c r="I168" s="81"/>
      <c r="J168" s="128">
        <f t="shared" si="26"/>
        <v>153</v>
      </c>
      <c r="K168" s="55">
        <f t="shared" si="30"/>
        <v>0</v>
      </c>
      <c r="L168" s="53">
        <f t="shared" si="27"/>
        <v>0</v>
      </c>
      <c r="M168" s="56">
        <f t="shared" si="31"/>
        <v>0</v>
      </c>
      <c r="N168" s="56">
        <f t="shared" si="23"/>
        <v>0</v>
      </c>
      <c r="O168" s="57">
        <f t="shared" si="32"/>
        <v>0</v>
      </c>
      <c r="P168" s="82"/>
      <c r="Q168" s="128">
        <f t="shared" si="28"/>
        <v>153</v>
      </c>
      <c r="R168" s="8">
        <f t="shared" si="29"/>
        <v>0</v>
      </c>
      <c r="S168" s="9">
        <f t="shared" si="24"/>
        <v>0</v>
      </c>
      <c r="T168" s="40"/>
      <c r="V168" s="65"/>
      <c r="W168" s="65"/>
      <c r="X168" s="3"/>
    </row>
    <row r="169" spans="1:24" s="64" customFormat="1" hidden="1" outlineLevel="1">
      <c r="A169" s="3"/>
      <c r="B169" s="3"/>
      <c r="C169" s="3"/>
      <c r="D169" s="1"/>
      <c r="E169" s="1"/>
      <c r="F169" s="81"/>
      <c r="G169" s="128">
        <f t="shared" si="25"/>
        <v>154</v>
      </c>
      <c r="H169" s="101"/>
      <c r="I169" s="81"/>
      <c r="J169" s="128">
        <f t="shared" si="26"/>
        <v>154</v>
      </c>
      <c r="K169" s="55">
        <f t="shared" si="30"/>
        <v>0</v>
      </c>
      <c r="L169" s="53">
        <f t="shared" si="27"/>
        <v>0</v>
      </c>
      <c r="M169" s="56">
        <f t="shared" si="31"/>
        <v>0</v>
      </c>
      <c r="N169" s="56">
        <f t="shared" si="23"/>
        <v>0</v>
      </c>
      <c r="O169" s="57">
        <f t="shared" si="32"/>
        <v>0</v>
      </c>
      <c r="P169" s="82"/>
      <c r="Q169" s="128">
        <f t="shared" si="28"/>
        <v>154</v>
      </c>
      <c r="R169" s="8">
        <f t="shared" si="29"/>
        <v>0</v>
      </c>
      <c r="S169" s="9">
        <f t="shared" si="24"/>
        <v>0</v>
      </c>
      <c r="T169" s="40"/>
      <c r="V169" s="65"/>
      <c r="W169" s="65"/>
      <c r="X169" s="3"/>
    </row>
    <row r="170" spans="1:24" s="64" customFormat="1" hidden="1" outlineLevel="1">
      <c r="A170" s="3"/>
      <c r="B170" s="3"/>
      <c r="C170" s="3"/>
      <c r="D170" s="1"/>
      <c r="E170" s="1"/>
      <c r="F170" s="81"/>
      <c r="G170" s="128">
        <f t="shared" si="25"/>
        <v>155</v>
      </c>
      <c r="H170" s="101"/>
      <c r="I170" s="81"/>
      <c r="J170" s="128">
        <f t="shared" si="26"/>
        <v>155</v>
      </c>
      <c r="K170" s="55">
        <f t="shared" si="30"/>
        <v>0</v>
      </c>
      <c r="L170" s="53">
        <f t="shared" si="27"/>
        <v>0</v>
      </c>
      <c r="M170" s="56">
        <f t="shared" si="31"/>
        <v>0</v>
      </c>
      <c r="N170" s="56">
        <f t="shared" si="23"/>
        <v>0</v>
      </c>
      <c r="O170" s="57">
        <f t="shared" si="32"/>
        <v>0</v>
      </c>
      <c r="P170" s="82"/>
      <c r="Q170" s="128">
        <f t="shared" si="28"/>
        <v>155</v>
      </c>
      <c r="R170" s="8">
        <f t="shared" si="29"/>
        <v>0</v>
      </c>
      <c r="S170" s="9">
        <f t="shared" si="24"/>
        <v>0</v>
      </c>
      <c r="T170" s="40"/>
      <c r="V170" s="65"/>
      <c r="W170" s="65"/>
      <c r="X170" s="3"/>
    </row>
    <row r="171" spans="1:24" s="64" customFormat="1" hidden="1" outlineLevel="1">
      <c r="A171" s="3"/>
      <c r="B171" s="3"/>
      <c r="C171" s="3"/>
      <c r="D171" s="1"/>
      <c r="E171" s="1"/>
      <c r="F171" s="81"/>
      <c r="G171" s="128">
        <f t="shared" si="25"/>
        <v>156</v>
      </c>
      <c r="H171" s="101"/>
      <c r="I171" s="81"/>
      <c r="J171" s="128">
        <f t="shared" si="26"/>
        <v>156</v>
      </c>
      <c r="K171" s="55">
        <f t="shared" si="30"/>
        <v>0</v>
      </c>
      <c r="L171" s="53">
        <f t="shared" si="27"/>
        <v>0</v>
      </c>
      <c r="M171" s="56">
        <f t="shared" si="31"/>
        <v>0</v>
      </c>
      <c r="N171" s="56">
        <f t="shared" si="23"/>
        <v>0</v>
      </c>
      <c r="O171" s="57">
        <f t="shared" si="32"/>
        <v>0</v>
      </c>
      <c r="P171" s="82"/>
      <c r="Q171" s="128">
        <f t="shared" si="28"/>
        <v>156</v>
      </c>
      <c r="R171" s="8">
        <f t="shared" si="29"/>
        <v>0</v>
      </c>
      <c r="S171" s="9">
        <f t="shared" si="24"/>
        <v>0</v>
      </c>
      <c r="T171" s="40"/>
      <c r="V171" s="65"/>
      <c r="W171" s="65"/>
      <c r="X171" s="3"/>
    </row>
    <row r="172" spans="1:24" s="64" customFormat="1" hidden="1" outlineLevel="1">
      <c r="A172" s="3"/>
      <c r="B172" s="3"/>
      <c r="C172" s="3"/>
      <c r="D172" s="1"/>
      <c r="E172" s="1"/>
      <c r="F172" s="81"/>
      <c r="G172" s="128">
        <f t="shared" si="25"/>
        <v>157</v>
      </c>
      <c r="H172" s="101"/>
      <c r="I172" s="81"/>
      <c r="J172" s="128">
        <f t="shared" si="26"/>
        <v>157</v>
      </c>
      <c r="K172" s="55">
        <f t="shared" si="30"/>
        <v>0</v>
      </c>
      <c r="L172" s="53">
        <f t="shared" si="27"/>
        <v>0</v>
      </c>
      <c r="M172" s="56">
        <f t="shared" si="31"/>
        <v>0</v>
      </c>
      <c r="N172" s="56">
        <f t="shared" si="23"/>
        <v>0</v>
      </c>
      <c r="O172" s="57">
        <f t="shared" si="32"/>
        <v>0</v>
      </c>
      <c r="P172" s="82"/>
      <c r="Q172" s="128">
        <f t="shared" si="28"/>
        <v>157</v>
      </c>
      <c r="R172" s="8">
        <f t="shared" si="29"/>
        <v>0</v>
      </c>
      <c r="S172" s="9">
        <f t="shared" si="24"/>
        <v>0</v>
      </c>
      <c r="T172" s="40"/>
      <c r="V172" s="65"/>
      <c r="W172" s="65"/>
      <c r="X172" s="3"/>
    </row>
    <row r="173" spans="1:24" s="64" customFormat="1" hidden="1" outlineLevel="1">
      <c r="A173" s="3"/>
      <c r="B173" s="3"/>
      <c r="C173" s="3"/>
      <c r="D173" s="1"/>
      <c r="E173" s="1"/>
      <c r="F173" s="81"/>
      <c r="G173" s="128">
        <f t="shared" si="25"/>
        <v>158</v>
      </c>
      <c r="H173" s="101"/>
      <c r="I173" s="81"/>
      <c r="J173" s="128">
        <f t="shared" si="26"/>
        <v>158</v>
      </c>
      <c r="K173" s="55">
        <f t="shared" si="30"/>
        <v>0</v>
      </c>
      <c r="L173" s="53">
        <f t="shared" si="27"/>
        <v>0</v>
      </c>
      <c r="M173" s="56">
        <f t="shared" si="31"/>
        <v>0</v>
      </c>
      <c r="N173" s="56">
        <f t="shared" si="23"/>
        <v>0</v>
      </c>
      <c r="O173" s="57">
        <f t="shared" si="32"/>
        <v>0</v>
      </c>
      <c r="P173" s="82"/>
      <c r="Q173" s="128">
        <f t="shared" si="28"/>
        <v>158</v>
      </c>
      <c r="R173" s="8">
        <f t="shared" si="29"/>
        <v>0</v>
      </c>
      <c r="S173" s="9">
        <f t="shared" si="24"/>
        <v>0</v>
      </c>
      <c r="T173" s="40"/>
      <c r="V173" s="65"/>
      <c r="W173" s="65"/>
      <c r="X173" s="3"/>
    </row>
    <row r="174" spans="1:24" s="64" customFormat="1" hidden="1" outlineLevel="1">
      <c r="A174" s="3"/>
      <c r="B174" s="3"/>
      <c r="C174" s="3"/>
      <c r="D174" s="1"/>
      <c r="E174" s="1"/>
      <c r="F174" s="81"/>
      <c r="G174" s="128">
        <f t="shared" si="25"/>
        <v>159</v>
      </c>
      <c r="H174" s="101"/>
      <c r="I174" s="81"/>
      <c r="J174" s="128">
        <f t="shared" si="26"/>
        <v>159</v>
      </c>
      <c r="K174" s="55">
        <f t="shared" si="30"/>
        <v>0</v>
      </c>
      <c r="L174" s="53">
        <f t="shared" si="27"/>
        <v>0</v>
      </c>
      <c r="M174" s="56">
        <f t="shared" si="31"/>
        <v>0</v>
      </c>
      <c r="N174" s="56">
        <f t="shared" si="23"/>
        <v>0</v>
      </c>
      <c r="O174" s="57">
        <f t="shared" si="32"/>
        <v>0</v>
      </c>
      <c r="P174" s="82"/>
      <c r="Q174" s="128">
        <f t="shared" si="28"/>
        <v>159</v>
      </c>
      <c r="R174" s="8">
        <f t="shared" si="29"/>
        <v>0</v>
      </c>
      <c r="S174" s="9">
        <f t="shared" si="24"/>
        <v>0</v>
      </c>
      <c r="T174" s="40"/>
      <c r="V174" s="65"/>
      <c r="W174" s="65"/>
      <c r="X174" s="3"/>
    </row>
    <row r="175" spans="1:24" s="64" customFormat="1" hidden="1" outlineLevel="1">
      <c r="A175" s="3"/>
      <c r="B175" s="3"/>
      <c r="C175" s="3"/>
      <c r="D175" s="1"/>
      <c r="E175" s="1"/>
      <c r="F175" s="81"/>
      <c r="G175" s="128">
        <f t="shared" si="25"/>
        <v>160</v>
      </c>
      <c r="H175" s="101"/>
      <c r="I175" s="81"/>
      <c r="J175" s="128">
        <f t="shared" si="26"/>
        <v>160</v>
      </c>
      <c r="K175" s="55">
        <f t="shared" si="30"/>
        <v>0</v>
      </c>
      <c r="L175" s="53">
        <f t="shared" si="27"/>
        <v>0</v>
      </c>
      <c r="M175" s="56">
        <f t="shared" si="31"/>
        <v>0</v>
      </c>
      <c r="N175" s="56">
        <f t="shared" si="23"/>
        <v>0</v>
      </c>
      <c r="O175" s="57">
        <f t="shared" si="32"/>
        <v>0</v>
      </c>
      <c r="P175" s="82"/>
      <c r="Q175" s="128">
        <f t="shared" si="28"/>
        <v>160</v>
      </c>
      <c r="R175" s="8">
        <f t="shared" si="29"/>
        <v>0</v>
      </c>
      <c r="S175" s="9">
        <f t="shared" si="24"/>
        <v>0</v>
      </c>
      <c r="T175" s="40"/>
      <c r="V175" s="65"/>
      <c r="W175" s="65"/>
      <c r="X175" s="3"/>
    </row>
    <row r="176" spans="1:24" s="64" customFormat="1" hidden="1" outlineLevel="1">
      <c r="A176" s="3"/>
      <c r="B176" s="3"/>
      <c r="C176" s="3"/>
      <c r="D176" s="1"/>
      <c r="E176" s="1"/>
      <c r="F176" s="81"/>
      <c r="G176" s="128">
        <f t="shared" si="25"/>
        <v>161</v>
      </c>
      <c r="H176" s="101"/>
      <c r="I176" s="81"/>
      <c r="J176" s="128">
        <f t="shared" si="26"/>
        <v>161</v>
      </c>
      <c r="K176" s="55">
        <f t="shared" si="30"/>
        <v>0</v>
      </c>
      <c r="L176" s="53">
        <f t="shared" si="27"/>
        <v>0</v>
      </c>
      <c r="M176" s="56">
        <f t="shared" si="31"/>
        <v>0</v>
      </c>
      <c r="N176" s="56">
        <f t="shared" si="23"/>
        <v>0</v>
      </c>
      <c r="O176" s="57">
        <f t="shared" si="32"/>
        <v>0</v>
      </c>
      <c r="P176" s="82"/>
      <c r="Q176" s="128">
        <f t="shared" si="28"/>
        <v>161</v>
      </c>
      <c r="R176" s="8">
        <f t="shared" si="29"/>
        <v>0</v>
      </c>
      <c r="S176" s="9">
        <f t="shared" si="24"/>
        <v>0</v>
      </c>
      <c r="T176" s="40"/>
      <c r="V176" s="65"/>
      <c r="W176" s="65"/>
      <c r="X176" s="3"/>
    </row>
    <row r="177" spans="1:24" s="64" customFormat="1" hidden="1" outlineLevel="1">
      <c r="A177" s="3"/>
      <c r="B177" s="3"/>
      <c r="C177" s="3"/>
      <c r="D177" s="1"/>
      <c r="E177" s="1"/>
      <c r="F177" s="81"/>
      <c r="G177" s="128">
        <f t="shared" si="25"/>
        <v>162</v>
      </c>
      <c r="H177" s="101"/>
      <c r="I177" s="81"/>
      <c r="J177" s="128">
        <f t="shared" si="26"/>
        <v>162</v>
      </c>
      <c r="K177" s="55">
        <f t="shared" si="30"/>
        <v>0</v>
      </c>
      <c r="L177" s="53">
        <f t="shared" si="27"/>
        <v>0</v>
      </c>
      <c r="M177" s="56">
        <f t="shared" si="31"/>
        <v>0</v>
      </c>
      <c r="N177" s="56">
        <f t="shared" si="23"/>
        <v>0</v>
      </c>
      <c r="O177" s="57">
        <f t="shared" si="32"/>
        <v>0</v>
      </c>
      <c r="P177" s="82"/>
      <c r="Q177" s="128">
        <f t="shared" si="28"/>
        <v>162</v>
      </c>
      <c r="R177" s="8">
        <f t="shared" si="29"/>
        <v>0</v>
      </c>
      <c r="S177" s="9">
        <f t="shared" si="24"/>
        <v>0</v>
      </c>
      <c r="T177" s="40"/>
      <c r="V177" s="65"/>
      <c r="W177" s="65"/>
      <c r="X177" s="3"/>
    </row>
    <row r="178" spans="1:24" s="64" customFormat="1" hidden="1" outlineLevel="1">
      <c r="A178" s="3"/>
      <c r="B178" s="3"/>
      <c r="C178" s="3"/>
      <c r="D178" s="1"/>
      <c r="E178" s="1"/>
      <c r="F178" s="81"/>
      <c r="G178" s="128">
        <f t="shared" si="25"/>
        <v>163</v>
      </c>
      <c r="H178" s="101"/>
      <c r="I178" s="81"/>
      <c r="J178" s="128">
        <f t="shared" si="26"/>
        <v>163</v>
      </c>
      <c r="K178" s="55">
        <f t="shared" si="30"/>
        <v>0</v>
      </c>
      <c r="L178" s="53">
        <f t="shared" si="27"/>
        <v>0</v>
      </c>
      <c r="M178" s="56">
        <f t="shared" si="31"/>
        <v>0</v>
      </c>
      <c r="N178" s="56">
        <f t="shared" si="23"/>
        <v>0</v>
      </c>
      <c r="O178" s="57">
        <f t="shared" si="32"/>
        <v>0</v>
      </c>
      <c r="P178" s="82"/>
      <c r="Q178" s="128">
        <f t="shared" si="28"/>
        <v>163</v>
      </c>
      <c r="R178" s="8">
        <f t="shared" si="29"/>
        <v>0</v>
      </c>
      <c r="S178" s="9">
        <f t="shared" si="24"/>
        <v>0</v>
      </c>
      <c r="T178" s="40"/>
      <c r="V178" s="65"/>
      <c r="W178" s="65"/>
      <c r="X178" s="3"/>
    </row>
    <row r="179" spans="1:24" s="64" customFormat="1" hidden="1" outlineLevel="1">
      <c r="A179" s="3"/>
      <c r="B179" s="3"/>
      <c r="C179" s="3"/>
      <c r="D179" s="1"/>
      <c r="E179" s="1"/>
      <c r="F179" s="81"/>
      <c r="G179" s="128">
        <f t="shared" si="25"/>
        <v>164</v>
      </c>
      <c r="H179" s="101"/>
      <c r="I179" s="81"/>
      <c r="J179" s="128">
        <f t="shared" si="26"/>
        <v>164</v>
      </c>
      <c r="K179" s="55">
        <f t="shared" si="30"/>
        <v>0</v>
      </c>
      <c r="L179" s="53">
        <f t="shared" si="27"/>
        <v>0</v>
      </c>
      <c r="M179" s="56">
        <f t="shared" si="31"/>
        <v>0</v>
      </c>
      <c r="N179" s="56">
        <f t="shared" si="23"/>
        <v>0</v>
      </c>
      <c r="O179" s="57">
        <f t="shared" si="32"/>
        <v>0</v>
      </c>
      <c r="P179" s="82"/>
      <c r="Q179" s="128">
        <f t="shared" si="28"/>
        <v>164</v>
      </c>
      <c r="R179" s="8">
        <f t="shared" si="29"/>
        <v>0</v>
      </c>
      <c r="S179" s="9">
        <f t="shared" si="24"/>
        <v>0</v>
      </c>
      <c r="T179" s="40"/>
      <c r="V179" s="65"/>
      <c r="W179" s="65"/>
      <c r="X179" s="3"/>
    </row>
    <row r="180" spans="1:24" s="64" customFormat="1" hidden="1" outlineLevel="1">
      <c r="A180" s="3"/>
      <c r="B180" s="3"/>
      <c r="C180" s="3"/>
      <c r="D180" s="1"/>
      <c r="E180" s="1"/>
      <c r="F180" s="81"/>
      <c r="G180" s="128">
        <f t="shared" si="25"/>
        <v>165</v>
      </c>
      <c r="H180" s="101"/>
      <c r="I180" s="81"/>
      <c r="J180" s="128">
        <f t="shared" si="26"/>
        <v>165</v>
      </c>
      <c r="K180" s="55">
        <f t="shared" si="30"/>
        <v>0</v>
      </c>
      <c r="L180" s="53">
        <f t="shared" si="27"/>
        <v>0</v>
      </c>
      <c r="M180" s="56">
        <f t="shared" si="31"/>
        <v>0</v>
      </c>
      <c r="N180" s="56">
        <f t="shared" si="23"/>
        <v>0</v>
      </c>
      <c r="O180" s="57">
        <f t="shared" si="32"/>
        <v>0</v>
      </c>
      <c r="P180" s="82"/>
      <c r="Q180" s="128">
        <f t="shared" si="28"/>
        <v>165</v>
      </c>
      <c r="R180" s="8">
        <f t="shared" si="29"/>
        <v>0</v>
      </c>
      <c r="S180" s="9">
        <f t="shared" si="24"/>
        <v>0</v>
      </c>
      <c r="T180" s="40"/>
      <c r="V180" s="65"/>
      <c r="W180" s="65"/>
      <c r="X180" s="3"/>
    </row>
    <row r="181" spans="1:24" s="64" customFormat="1" hidden="1" outlineLevel="1">
      <c r="A181" s="3"/>
      <c r="B181" s="3"/>
      <c r="C181" s="3"/>
      <c r="D181" s="1"/>
      <c r="E181" s="1"/>
      <c r="F181" s="81"/>
      <c r="G181" s="128">
        <f t="shared" si="25"/>
        <v>166</v>
      </c>
      <c r="H181" s="101"/>
      <c r="I181" s="81"/>
      <c r="J181" s="128">
        <f t="shared" si="26"/>
        <v>166</v>
      </c>
      <c r="K181" s="55">
        <f t="shared" si="30"/>
        <v>0</v>
      </c>
      <c r="L181" s="53">
        <f t="shared" si="27"/>
        <v>0</v>
      </c>
      <c r="M181" s="56">
        <f t="shared" si="31"/>
        <v>0</v>
      </c>
      <c r="N181" s="56">
        <f t="shared" si="23"/>
        <v>0</v>
      </c>
      <c r="O181" s="57">
        <f t="shared" si="32"/>
        <v>0</v>
      </c>
      <c r="P181" s="82"/>
      <c r="Q181" s="128">
        <f t="shared" si="28"/>
        <v>166</v>
      </c>
      <c r="R181" s="8">
        <f t="shared" si="29"/>
        <v>0</v>
      </c>
      <c r="S181" s="9">
        <f t="shared" si="24"/>
        <v>0</v>
      </c>
      <c r="T181" s="40"/>
      <c r="V181" s="65"/>
      <c r="W181" s="65"/>
      <c r="X181" s="3"/>
    </row>
    <row r="182" spans="1:24" s="64" customFormat="1" hidden="1" outlineLevel="1">
      <c r="A182" s="3"/>
      <c r="B182" s="3"/>
      <c r="C182" s="3"/>
      <c r="D182" s="1"/>
      <c r="E182" s="1"/>
      <c r="F182" s="81"/>
      <c r="G182" s="128">
        <f t="shared" si="25"/>
        <v>167</v>
      </c>
      <c r="H182" s="101"/>
      <c r="I182" s="81"/>
      <c r="J182" s="128">
        <f t="shared" si="26"/>
        <v>167</v>
      </c>
      <c r="K182" s="55">
        <f t="shared" si="30"/>
        <v>0</v>
      </c>
      <c r="L182" s="53">
        <f t="shared" si="27"/>
        <v>0</v>
      </c>
      <c r="M182" s="56">
        <f t="shared" si="31"/>
        <v>0</v>
      </c>
      <c r="N182" s="56">
        <f t="shared" si="23"/>
        <v>0</v>
      </c>
      <c r="O182" s="57">
        <f t="shared" si="32"/>
        <v>0</v>
      </c>
      <c r="P182" s="82"/>
      <c r="Q182" s="128">
        <f t="shared" si="28"/>
        <v>167</v>
      </c>
      <c r="R182" s="8">
        <f t="shared" si="29"/>
        <v>0</v>
      </c>
      <c r="S182" s="9">
        <f t="shared" si="24"/>
        <v>0</v>
      </c>
      <c r="T182" s="40"/>
      <c r="V182" s="65"/>
      <c r="W182" s="65"/>
      <c r="X182" s="3"/>
    </row>
    <row r="183" spans="1:24" s="64" customFormat="1" hidden="1" outlineLevel="1">
      <c r="A183" s="3"/>
      <c r="B183" s="3"/>
      <c r="C183" s="3"/>
      <c r="D183" s="1"/>
      <c r="E183" s="1"/>
      <c r="F183" s="81"/>
      <c r="G183" s="128">
        <f t="shared" si="25"/>
        <v>168</v>
      </c>
      <c r="H183" s="101"/>
      <c r="I183" s="81"/>
      <c r="J183" s="128">
        <f t="shared" si="26"/>
        <v>168</v>
      </c>
      <c r="K183" s="55">
        <f t="shared" si="30"/>
        <v>0</v>
      </c>
      <c r="L183" s="53">
        <f t="shared" si="27"/>
        <v>0</v>
      </c>
      <c r="M183" s="56">
        <f t="shared" si="31"/>
        <v>0</v>
      </c>
      <c r="N183" s="56">
        <f t="shared" si="23"/>
        <v>0</v>
      </c>
      <c r="O183" s="57">
        <f t="shared" si="32"/>
        <v>0</v>
      </c>
      <c r="P183" s="82"/>
      <c r="Q183" s="128">
        <f t="shared" si="28"/>
        <v>168</v>
      </c>
      <c r="R183" s="8">
        <f t="shared" si="29"/>
        <v>0</v>
      </c>
      <c r="S183" s="9">
        <f t="shared" si="24"/>
        <v>0</v>
      </c>
      <c r="T183" s="40"/>
      <c r="V183" s="65"/>
      <c r="W183" s="65"/>
      <c r="X183" s="3"/>
    </row>
    <row r="184" spans="1:24" s="64" customFormat="1" hidden="1" outlineLevel="1">
      <c r="A184" s="3"/>
      <c r="B184" s="3"/>
      <c r="C184" s="3"/>
      <c r="D184" s="1"/>
      <c r="E184" s="1"/>
      <c r="F184" s="81"/>
      <c r="G184" s="128">
        <f t="shared" si="25"/>
        <v>169</v>
      </c>
      <c r="H184" s="101"/>
      <c r="I184" s="81"/>
      <c r="J184" s="128">
        <f t="shared" si="26"/>
        <v>169</v>
      </c>
      <c r="K184" s="55">
        <f t="shared" si="30"/>
        <v>0</v>
      </c>
      <c r="L184" s="53">
        <f t="shared" si="27"/>
        <v>0</v>
      </c>
      <c r="M184" s="56">
        <f t="shared" si="31"/>
        <v>0</v>
      </c>
      <c r="N184" s="56">
        <f t="shared" si="23"/>
        <v>0</v>
      </c>
      <c r="O184" s="57">
        <f t="shared" si="32"/>
        <v>0</v>
      </c>
      <c r="P184" s="82"/>
      <c r="Q184" s="128">
        <f t="shared" si="28"/>
        <v>169</v>
      </c>
      <c r="R184" s="8">
        <f t="shared" si="29"/>
        <v>0</v>
      </c>
      <c r="S184" s="9">
        <f t="shared" si="24"/>
        <v>0</v>
      </c>
      <c r="T184" s="40"/>
      <c r="V184" s="65"/>
      <c r="W184" s="65"/>
      <c r="X184" s="3"/>
    </row>
    <row r="185" spans="1:24" s="64" customFormat="1" hidden="1" outlineLevel="1">
      <c r="A185" s="3"/>
      <c r="B185" s="3"/>
      <c r="C185" s="3"/>
      <c r="D185" s="1"/>
      <c r="E185" s="1"/>
      <c r="F185" s="81"/>
      <c r="G185" s="128">
        <f t="shared" si="25"/>
        <v>170</v>
      </c>
      <c r="H185" s="101"/>
      <c r="I185" s="81"/>
      <c r="J185" s="128">
        <f t="shared" si="26"/>
        <v>170</v>
      </c>
      <c r="K185" s="55">
        <f t="shared" si="30"/>
        <v>0</v>
      </c>
      <c r="L185" s="53">
        <f t="shared" si="27"/>
        <v>0</v>
      </c>
      <c r="M185" s="56">
        <f t="shared" si="31"/>
        <v>0</v>
      </c>
      <c r="N185" s="56">
        <f t="shared" si="23"/>
        <v>0</v>
      </c>
      <c r="O185" s="57">
        <f t="shared" si="32"/>
        <v>0</v>
      </c>
      <c r="P185" s="82"/>
      <c r="Q185" s="128">
        <f t="shared" si="28"/>
        <v>170</v>
      </c>
      <c r="R185" s="8">
        <f t="shared" si="29"/>
        <v>0</v>
      </c>
      <c r="S185" s="9">
        <f t="shared" si="24"/>
        <v>0</v>
      </c>
      <c r="T185" s="40"/>
      <c r="V185" s="65"/>
      <c r="W185" s="65"/>
      <c r="X185" s="3"/>
    </row>
    <row r="186" spans="1:24" s="64" customFormat="1" hidden="1" outlineLevel="1">
      <c r="A186" s="3"/>
      <c r="B186" s="3"/>
      <c r="C186" s="3"/>
      <c r="D186" s="1"/>
      <c r="E186" s="1"/>
      <c r="F186" s="81"/>
      <c r="G186" s="128">
        <f t="shared" si="25"/>
        <v>171</v>
      </c>
      <c r="H186" s="101"/>
      <c r="I186" s="81"/>
      <c r="J186" s="128">
        <f t="shared" si="26"/>
        <v>171</v>
      </c>
      <c r="K186" s="55">
        <f t="shared" si="30"/>
        <v>0</v>
      </c>
      <c r="L186" s="53">
        <f t="shared" si="27"/>
        <v>0</v>
      </c>
      <c r="M186" s="56">
        <f t="shared" si="31"/>
        <v>0</v>
      </c>
      <c r="N186" s="56">
        <f t="shared" si="23"/>
        <v>0</v>
      </c>
      <c r="O186" s="57">
        <f t="shared" si="32"/>
        <v>0</v>
      </c>
      <c r="P186" s="82"/>
      <c r="Q186" s="128">
        <f t="shared" si="28"/>
        <v>171</v>
      </c>
      <c r="R186" s="8">
        <f t="shared" si="29"/>
        <v>0</v>
      </c>
      <c r="S186" s="9">
        <f t="shared" si="24"/>
        <v>0</v>
      </c>
      <c r="T186" s="40"/>
      <c r="V186" s="65"/>
      <c r="W186" s="65"/>
      <c r="X186" s="3"/>
    </row>
    <row r="187" spans="1:24" s="64" customFormat="1" hidden="1" outlineLevel="1">
      <c r="A187" s="3"/>
      <c r="B187" s="3"/>
      <c r="C187" s="3"/>
      <c r="D187" s="1"/>
      <c r="E187" s="1"/>
      <c r="F187" s="81"/>
      <c r="G187" s="128">
        <f t="shared" si="25"/>
        <v>172</v>
      </c>
      <c r="H187" s="101"/>
      <c r="I187" s="81"/>
      <c r="J187" s="128">
        <f t="shared" si="26"/>
        <v>172</v>
      </c>
      <c r="K187" s="55">
        <f t="shared" si="30"/>
        <v>0</v>
      </c>
      <c r="L187" s="53">
        <f t="shared" si="27"/>
        <v>0</v>
      </c>
      <c r="M187" s="56">
        <f t="shared" si="31"/>
        <v>0</v>
      </c>
      <c r="N187" s="56">
        <f t="shared" si="23"/>
        <v>0</v>
      </c>
      <c r="O187" s="57">
        <f t="shared" si="32"/>
        <v>0</v>
      </c>
      <c r="P187" s="82"/>
      <c r="Q187" s="128">
        <f t="shared" si="28"/>
        <v>172</v>
      </c>
      <c r="R187" s="8">
        <f t="shared" si="29"/>
        <v>0</v>
      </c>
      <c r="S187" s="9">
        <f t="shared" si="24"/>
        <v>0</v>
      </c>
      <c r="T187" s="40"/>
      <c r="V187" s="65"/>
      <c r="W187" s="65"/>
      <c r="X187" s="3"/>
    </row>
    <row r="188" spans="1:24" s="64" customFormat="1" hidden="1" outlineLevel="1">
      <c r="A188" s="3"/>
      <c r="B188" s="3"/>
      <c r="C188" s="3"/>
      <c r="D188" s="1"/>
      <c r="E188" s="1"/>
      <c r="F188" s="81"/>
      <c r="G188" s="128">
        <f t="shared" si="25"/>
        <v>173</v>
      </c>
      <c r="H188" s="101"/>
      <c r="I188" s="81"/>
      <c r="J188" s="128">
        <f t="shared" si="26"/>
        <v>173</v>
      </c>
      <c r="K188" s="55">
        <f t="shared" si="30"/>
        <v>0</v>
      </c>
      <c r="L188" s="53">
        <f t="shared" si="27"/>
        <v>0</v>
      </c>
      <c r="M188" s="56">
        <f t="shared" si="31"/>
        <v>0</v>
      </c>
      <c r="N188" s="56">
        <f t="shared" si="23"/>
        <v>0</v>
      </c>
      <c r="O188" s="57">
        <f t="shared" si="32"/>
        <v>0</v>
      </c>
      <c r="P188" s="82"/>
      <c r="Q188" s="128">
        <f t="shared" si="28"/>
        <v>173</v>
      </c>
      <c r="R188" s="8">
        <f>L188</f>
        <v>0</v>
      </c>
      <c r="S188" s="9">
        <f t="shared" si="24"/>
        <v>0</v>
      </c>
      <c r="T188" s="40"/>
      <c r="V188" s="65"/>
      <c r="W188" s="65"/>
      <c r="X188" s="3"/>
    </row>
    <row r="189" spans="1:24" s="64" customFormat="1" hidden="1" outlineLevel="1">
      <c r="A189" s="3"/>
      <c r="B189" s="3"/>
      <c r="C189" s="3"/>
      <c r="D189" s="1"/>
      <c r="E189" s="1"/>
      <c r="F189" s="81"/>
      <c r="G189" s="128">
        <f t="shared" si="25"/>
        <v>174</v>
      </c>
      <c r="H189" s="101"/>
      <c r="I189" s="81"/>
      <c r="J189" s="128">
        <f t="shared" si="26"/>
        <v>174</v>
      </c>
      <c r="K189" s="55">
        <f t="shared" si="30"/>
        <v>0</v>
      </c>
      <c r="L189" s="53">
        <f t="shared" si="27"/>
        <v>0</v>
      </c>
      <c r="M189" s="56">
        <f t="shared" si="31"/>
        <v>0</v>
      </c>
      <c r="N189" s="56">
        <f t="shared" si="23"/>
        <v>0</v>
      </c>
      <c r="O189" s="57">
        <f t="shared" si="32"/>
        <v>0</v>
      </c>
      <c r="P189" s="82"/>
      <c r="Q189" s="128">
        <f t="shared" si="28"/>
        <v>174</v>
      </c>
      <c r="R189" s="8">
        <f t="shared" si="29"/>
        <v>0</v>
      </c>
      <c r="S189" s="9">
        <f t="shared" si="24"/>
        <v>0</v>
      </c>
      <c r="T189" s="40"/>
      <c r="V189" s="65"/>
      <c r="W189" s="65"/>
      <c r="X189" s="3"/>
    </row>
    <row r="190" spans="1:24" s="64" customFormat="1" hidden="1" outlineLevel="1">
      <c r="A190" s="3"/>
      <c r="B190" s="3"/>
      <c r="C190" s="3"/>
      <c r="D190" s="1"/>
      <c r="E190" s="1"/>
      <c r="F190" s="81"/>
      <c r="G190" s="128">
        <f t="shared" si="25"/>
        <v>175</v>
      </c>
      <c r="H190" s="101"/>
      <c r="I190" s="81"/>
      <c r="J190" s="128">
        <f t="shared" si="26"/>
        <v>175</v>
      </c>
      <c r="K190" s="55">
        <f t="shared" si="30"/>
        <v>0</v>
      </c>
      <c r="L190" s="53">
        <f t="shared" si="27"/>
        <v>0</v>
      </c>
      <c r="M190" s="56">
        <f t="shared" si="31"/>
        <v>0</v>
      </c>
      <c r="N190" s="56">
        <f t="shared" si="23"/>
        <v>0</v>
      </c>
      <c r="O190" s="57">
        <f t="shared" si="32"/>
        <v>0</v>
      </c>
      <c r="P190" s="82"/>
      <c r="Q190" s="128">
        <f t="shared" si="28"/>
        <v>175</v>
      </c>
      <c r="R190" s="8">
        <f t="shared" si="29"/>
        <v>0</v>
      </c>
      <c r="S190" s="9">
        <f t="shared" si="24"/>
        <v>0</v>
      </c>
      <c r="T190" s="40"/>
      <c r="V190" s="65"/>
      <c r="W190" s="65"/>
      <c r="X190" s="3"/>
    </row>
    <row r="191" spans="1:24" s="64" customFormat="1" hidden="1" outlineLevel="1">
      <c r="A191" s="3"/>
      <c r="B191" s="3"/>
      <c r="C191" s="3"/>
      <c r="D191" s="1"/>
      <c r="E191" s="1"/>
      <c r="F191" s="81"/>
      <c r="G191" s="128">
        <f t="shared" si="25"/>
        <v>176</v>
      </c>
      <c r="H191" s="101"/>
      <c r="I191" s="81"/>
      <c r="J191" s="128">
        <f t="shared" si="26"/>
        <v>176</v>
      </c>
      <c r="K191" s="55">
        <f t="shared" si="30"/>
        <v>0</v>
      </c>
      <c r="L191" s="53">
        <f t="shared" si="27"/>
        <v>0</v>
      </c>
      <c r="M191" s="56">
        <f t="shared" si="31"/>
        <v>0</v>
      </c>
      <c r="N191" s="56">
        <f t="shared" si="23"/>
        <v>0</v>
      </c>
      <c r="O191" s="57">
        <f t="shared" si="32"/>
        <v>0</v>
      </c>
      <c r="P191" s="82"/>
      <c r="Q191" s="128">
        <f t="shared" si="28"/>
        <v>176</v>
      </c>
      <c r="R191" s="8">
        <f t="shared" si="29"/>
        <v>0</v>
      </c>
      <c r="S191" s="9">
        <f t="shared" si="24"/>
        <v>0</v>
      </c>
      <c r="T191" s="40"/>
      <c r="V191" s="65"/>
      <c r="W191" s="65"/>
      <c r="X191" s="3"/>
    </row>
    <row r="192" spans="1:24" s="64" customFormat="1" hidden="1" outlineLevel="1">
      <c r="A192" s="3"/>
      <c r="B192" s="3"/>
      <c r="C192" s="3"/>
      <c r="D192" s="1"/>
      <c r="E192" s="1"/>
      <c r="F192" s="81"/>
      <c r="G192" s="128">
        <f t="shared" si="25"/>
        <v>177</v>
      </c>
      <c r="H192" s="101"/>
      <c r="I192" s="81"/>
      <c r="J192" s="128">
        <f t="shared" si="26"/>
        <v>177</v>
      </c>
      <c r="K192" s="55">
        <f t="shared" si="30"/>
        <v>0</v>
      </c>
      <c r="L192" s="53">
        <f t="shared" si="27"/>
        <v>0</v>
      </c>
      <c r="M192" s="56">
        <f t="shared" si="31"/>
        <v>0</v>
      </c>
      <c r="N192" s="56">
        <f t="shared" si="23"/>
        <v>0</v>
      </c>
      <c r="O192" s="57">
        <f t="shared" si="32"/>
        <v>0</v>
      </c>
      <c r="P192" s="82"/>
      <c r="Q192" s="128">
        <f t="shared" si="28"/>
        <v>177</v>
      </c>
      <c r="R192" s="8">
        <f t="shared" si="29"/>
        <v>0</v>
      </c>
      <c r="S192" s="9">
        <f t="shared" si="24"/>
        <v>0</v>
      </c>
      <c r="T192" s="40"/>
      <c r="V192" s="65"/>
      <c r="W192" s="65"/>
      <c r="X192" s="3"/>
    </row>
    <row r="193" spans="1:24" s="64" customFormat="1" hidden="1" outlineLevel="1">
      <c r="A193" s="3"/>
      <c r="B193" s="3"/>
      <c r="C193" s="3"/>
      <c r="D193" s="1"/>
      <c r="E193" s="1"/>
      <c r="F193" s="81"/>
      <c r="G193" s="128">
        <f t="shared" si="25"/>
        <v>178</v>
      </c>
      <c r="H193" s="101"/>
      <c r="I193" s="81"/>
      <c r="J193" s="128">
        <f t="shared" si="26"/>
        <v>178</v>
      </c>
      <c r="K193" s="55">
        <f t="shared" si="30"/>
        <v>0</v>
      </c>
      <c r="L193" s="53">
        <f t="shared" si="27"/>
        <v>0</v>
      </c>
      <c r="M193" s="56">
        <f t="shared" si="31"/>
        <v>0</v>
      </c>
      <c r="N193" s="56">
        <f t="shared" si="23"/>
        <v>0</v>
      </c>
      <c r="O193" s="57">
        <f t="shared" si="32"/>
        <v>0</v>
      </c>
      <c r="P193" s="82"/>
      <c r="Q193" s="128">
        <f t="shared" si="28"/>
        <v>178</v>
      </c>
      <c r="R193" s="8">
        <f t="shared" si="29"/>
        <v>0</v>
      </c>
      <c r="S193" s="9">
        <f t="shared" si="24"/>
        <v>0</v>
      </c>
      <c r="T193" s="40"/>
      <c r="V193" s="65"/>
      <c r="W193" s="65"/>
      <c r="X193" s="3"/>
    </row>
    <row r="194" spans="1:24" s="64" customFormat="1" hidden="1" outlineLevel="1">
      <c r="A194" s="3"/>
      <c r="B194" s="3"/>
      <c r="C194" s="3"/>
      <c r="D194" s="1"/>
      <c r="E194" s="1"/>
      <c r="F194" s="81"/>
      <c r="G194" s="128">
        <f t="shared" si="25"/>
        <v>179</v>
      </c>
      <c r="H194" s="101"/>
      <c r="I194" s="81"/>
      <c r="J194" s="128">
        <f t="shared" si="26"/>
        <v>179</v>
      </c>
      <c r="K194" s="55">
        <f t="shared" si="30"/>
        <v>0</v>
      </c>
      <c r="L194" s="53">
        <f t="shared" si="27"/>
        <v>0</v>
      </c>
      <c r="M194" s="56">
        <f t="shared" si="31"/>
        <v>0</v>
      </c>
      <c r="N194" s="56">
        <f t="shared" si="23"/>
        <v>0</v>
      </c>
      <c r="O194" s="57">
        <f t="shared" si="32"/>
        <v>0</v>
      </c>
      <c r="P194" s="82"/>
      <c r="Q194" s="128">
        <f t="shared" si="28"/>
        <v>179</v>
      </c>
      <c r="R194" s="8">
        <f t="shared" si="29"/>
        <v>0</v>
      </c>
      <c r="S194" s="9">
        <f t="shared" si="24"/>
        <v>0</v>
      </c>
      <c r="T194" s="40"/>
      <c r="V194" s="65"/>
      <c r="W194" s="65"/>
      <c r="X194" s="3"/>
    </row>
    <row r="195" spans="1:24" s="64" customFormat="1" ht="14.25" hidden="1" outlineLevel="1" thickBot="1">
      <c r="A195" s="3"/>
      <c r="B195" s="3"/>
      <c r="C195" s="3"/>
      <c r="D195" s="1"/>
      <c r="E195" s="1"/>
      <c r="F195" s="81"/>
      <c r="G195" s="128">
        <f t="shared" si="25"/>
        <v>180</v>
      </c>
      <c r="H195" s="101"/>
      <c r="I195" s="81"/>
      <c r="J195" s="128">
        <f t="shared" si="26"/>
        <v>180</v>
      </c>
      <c r="K195" s="55">
        <f t="shared" si="30"/>
        <v>0</v>
      </c>
      <c r="L195" s="53">
        <f t="shared" si="27"/>
        <v>0</v>
      </c>
      <c r="M195" s="56">
        <f t="shared" si="31"/>
        <v>0</v>
      </c>
      <c r="N195" s="56">
        <f t="shared" si="23"/>
        <v>0</v>
      </c>
      <c r="O195" s="57">
        <f t="shared" si="32"/>
        <v>0</v>
      </c>
      <c r="P195" s="82"/>
      <c r="Q195" s="128">
        <f t="shared" si="28"/>
        <v>180</v>
      </c>
      <c r="R195" s="8">
        <f t="shared" si="29"/>
        <v>0</v>
      </c>
      <c r="S195" s="9">
        <f t="shared" si="24"/>
        <v>0</v>
      </c>
      <c r="T195" s="40"/>
      <c r="V195" s="65"/>
      <c r="W195" s="65"/>
      <c r="X195" s="3"/>
    </row>
    <row r="196" spans="1:24" s="64" customFormat="1" ht="15" collapsed="1" thickTop="1" thickBot="1">
      <c r="A196" s="3"/>
      <c r="B196" s="3"/>
      <c r="C196" s="3"/>
      <c r="D196" s="1"/>
      <c r="E196" s="1"/>
      <c r="F196" s="81"/>
      <c r="G196" s="167"/>
      <c r="H196" s="168"/>
      <c r="I196" s="81"/>
      <c r="J196" s="159">
        <f>C17+1</f>
        <v>1</v>
      </c>
      <c r="K196" s="160">
        <f t="shared" si="30"/>
        <v>0</v>
      </c>
      <c r="L196" s="161">
        <f>C21</f>
        <v>0</v>
      </c>
      <c r="M196" s="162">
        <f>L196-N196</f>
        <v>0</v>
      </c>
      <c r="N196" s="162">
        <f>ROUND(K196*$O$14/12,0)</f>
        <v>0</v>
      </c>
      <c r="O196" s="163">
        <f t="shared" si="32"/>
        <v>0</v>
      </c>
      <c r="P196" s="82"/>
      <c r="Q196" s="159">
        <f>C17+1</f>
        <v>1</v>
      </c>
      <c r="R196" s="164">
        <f>C22</f>
        <v>0</v>
      </c>
      <c r="S196" s="165">
        <f>ROUND(R196/(1+$S$11/12)^Q196,0)</f>
        <v>0</v>
      </c>
      <c r="T196" s="40"/>
      <c r="V196" s="65"/>
      <c r="W196" s="65"/>
      <c r="X196" s="3"/>
    </row>
    <row r="197" spans="1:24" s="64" customFormat="1" ht="14.25" thickBot="1">
      <c r="A197" s="3"/>
      <c r="B197" s="3"/>
      <c r="C197" s="3"/>
      <c r="D197" s="1"/>
      <c r="E197" s="1"/>
      <c r="F197" s="81"/>
      <c r="G197" s="51" t="s">
        <v>39</v>
      </c>
      <c r="H197" s="102">
        <f>SUM(H16:H196)</f>
        <v>0</v>
      </c>
      <c r="I197" s="1"/>
      <c r="J197" s="51" t="s">
        <v>39</v>
      </c>
      <c r="K197" s="83"/>
      <c r="L197" s="50">
        <f>SUM(L16:L196)</f>
        <v>0</v>
      </c>
      <c r="M197" s="50">
        <f t="shared" ref="M197:N197" si="33">SUM(M16:M196)</f>
        <v>0</v>
      </c>
      <c r="N197" s="50">
        <f t="shared" si="33"/>
        <v>0</v>
      </c>
      <c r="O197" s="84"/>
      <c r="P197" s="3"/>
      <c r="Q197" s="176" t="s">
        <v>39</v>
      </c>
      <c r="R197" s="44">
        <f>SUM(R16:R196)</f>
        <v>0</v>
      </c>
      <c r="S197" s="45">
        <f>SUM(S16:S196)</f>
        <v>0</v>
      </c>
      <c r="T197" s="40"/>
      <c r="V197" s="65"/>
      <c r="W197" s="65"/>
      <c r="X197" s="3"/>
    </row>
    <row r="198" spans="1:24" s="64" customFormat="1">
      <c r="A198" s="3"/>
      <c r="B198" s="3"/>
      <c r="C198" s="3"/>
      <c r="D198" s="1"/>
      <c r="E198" s="1"/>
      <c r="F198" s="82"/>
      <c r="G198" s="91"/>
      <c r="H198" s="1"/>
      <c r="I198" s="1"/>
      <c r="J198" s="3"/>
      <c r="K198" s="68" t="s">
        <v>49</v>
      </c>
      <c r="L198" s="126">
        <f>C20+C21-C33</f>
        <v>0</v>
      </c>
      <c r="M198" s="3"/>
      <c r="N198" s="3"/>
      <c r="O198" s="3"/>
      <c r="P198" s="3"/>
      <c r="Q198" s="3"/>
      <c r="R198" s="40"/>
      <c r="S198" s="40"/>
      <c r="T198" s="40"/>
      <c r="V198" s="65"/>
      <c r="W198" s="65"/>
      <c r="X198" s="3"/>
    </row>
    <row r="199" spans="1:24" s="64" customFormat="1">
      <c r="A199" s="3"/>
      <c r="B199" s="3"/>
      <c r="C199" s="3"/>
      <c r="D199" s="1"/>
      <c r="E199" s="3"/>
      <c r="F199" s="82"/>
      <c r="G199" s="1"/>
      <c r="H199" s="1"/>
      <c r="I199" s="1"/>
      <c r="J199" s="3"/>
      <c r="K199" s="3"/>
      <c r="L199" s="3"/>
      <c r="M199" s="3"/>
      <c r="N199" s="3"/>
      <c r="O199" s="3"/>
      <c r="P199" s="3"/>
      <c r="Q199" s="3"/>
      <c r="R199" s="40"/>
      <c r="S199" s="40"/>
      <c r="T199" s="40"/>
      <c r="V199" s="65"/>
      <c r="W199" s="65"/>
      <c r="X199" s="3"/>
    </row>
    <row r="200" spans="1:24" s="64" customFormat="1">
      <c r="A200" s="3"/>
      <c r="B200" s="3"/>
      <c r="C200" s="3"/>
      <c r="D200" s="1"/>
      <c r="E200" s="3"/>
      <c r="F200" s="1"/>
      <c r="G200" s="1"/>
      <c r="H200" s="1"/>
      <c r="I200" s="1"/>
      <c r="J200" s="3"/>
      <c r="K200" s="3"/>
      <c r="L200" s="3"/>
      <c r="M200" s="3"/>
      <c r="N200" s="3"/>
      <c r="O200" s="3"/>
      <c r="P200" s="3"/>
      <c r="Q200" s="3"/>
      <c r="R200" s="40"/>
      <c r="S200" s="40"/>
      <c r="T200" s="40"/>
      <c r="V200" s="65"/>
      <c r="W200" s="65"/>
      <c r="X200" s="3"/>
    </row>
    <row r="201" spans="1:24" s="64" customFormat="1">
      <c r="A201" s="3"/>
      <c r="B201" s="3"/>
      <c r="C201" s="3"/>
      <c r="D201" s="1"/>
      <c r="E201" s="3"/>
      <c r="F201" s="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0"/>
      <c r="S201" s="40"/>
      <c r="T201" s="40"/>
      <c r="V201" s="65"/>
      <c r="W201" s="65"/>
      <c r="X201" s="3"/>
    </row>
    <row r="202" spans="1:24" s="64" customFormat="1">
      <c r="A202" s="3"/>
      <c r="B202" s="3"/>
      <c r="C202" s="3"/>
      <c r="D202" s="1"/>
      <c r="E202" s="3"/>
      <c r="F202" s="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0"/>
      <c r="S202" s="40"/>
      <c r="T202" s="40"/>
      <c r="V202" s="65"/>
      <c r="W202" s="65"/>
      <c r="X202" s="3"/>
    </row>
    <row r="203" spans="1:24" s="64" customFormat="1">
      <c r="A203" s="3"/>
      <c r="B203" s="3"/>
      <c r="C203" s="3"/>
      <c r="D203" s="1"/>
      <c r="E203" s="3"/>
      <c r="F203" s="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0"/>
      <c r="S203" s="40"/>
      <c r="T203" s="40"/>
      <c r="V203" s="65"/>
      <c r="W203" s="65"/>
      <c r="X203" s="3"/>
    </row>
    <row r="204" spans="1:24" s="64" customForma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0"/>
      <c r="S204" s="40"/>
      <c r="T204" s="40"/>
      <c r="V204" s="65"/>
      <c r="W204" s="65"/>
      <c r="X204" s="3"/>
    </row>
    <row r="205" spans="1:24" s="64" customForma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0"/>
      <c r="S205" s="40"/>
      <c r="T205" s="40"/>
      <c r="V205" s="65"/>
      <c r="W205" s="65"/>
      <c r="X205" s="3"/>
    </row>
    <row r="206" spans="1:24" s="64" customForma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0"/>
      <c r="S206" s="40"/>
      <c r="T206" s="40"/>
      <c r="V206" s="65"/>
      <c r="W206" s="65"/>
      <c r="X206" s="3"/>
    </row>
    <row r="207" spans="1:24" s="64" customForma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0"/>
      <c r="S207" s="40"/>
      <c r="T207" s="40"/>
      <c r="V207" s="65"/>
      <c r="W207" s="65"/>
      <c r="X207" s="3"/>
    </row>
    <row r="208" spans="1:24" s="64" customForma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0"/>
      <c r="S208" s="40"/>
      <c r="T208" s="40"/>
      <c r="V208" s="65"/>
      <c r="W208" s="65"/>
      <c r="X208" s="3"/>
    </row>
    <row r="209" spans="1:24" s="64" customForma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0"/>
      <c r="S209" s="40"/>
      <c r="T209" s="40"/>
      <c r="V209" s="65"/>
      <c r="W209" s="65"/>
      <c r="X209" s="3"/>
    </row>
    <row r="210" spans="1:24" s="64" customForma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0"/>
      <c r="S210" s="40"/>
      <c r="T210" s="40"/>
      <c r="V210" s="65"/>
      <c r="W210" s="65"/>
      <c r="X210" s="3"/>
    </row>
    <row r="211" spans="1:24" s="64" customFormat="1">
      <c r="A211" s="3"/>
      <c r="B211" s="8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0"/>
      <c r="S211" s="40"/>
      <c r="T211" s="40"/>
      <c r="V211" s="65"/>
      <c r="W211" s="65"/>
      <c r="X211" s="3"/>
    </row>
    <row r="212" spans="1:24" s="64" customForma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0"/>
      <c r="S212" s="40"/>
      <c r="T212" s="40"/>
      <c r="V212" s="65"/>
      <c r="W212" s="65"/>
      <c r="X212" s="3"/>
    </row>
    <row r="213" spans="1:24" s="64" customForma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0"/>
      <c r="S213" s="40"/>
      <c r="T213" s="40"/>
      <c r="V213" s="65"/>
      <c r="W213" s="65"/>
      <c r="X213" s="3"/>
    </row>
    <row r="214" spans="1:24" s="64" customForma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0"/>
      <c r="S214" s="40"/>
      <c r="T214" s="40"/>
      <c r="V214" s="65"/>
      <c r="W214" s="65"/>
      <c r="X214" s="3"/>
    </row>
    <row r="215" spans="1:24" s="64" customForma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0"/>
      <c r="S215" s="40"/>
      <c r="T215" s="40"/>
      <c r="V215" s="65"/>
      <c r="W215" s="65"/>
      <c r="X215" s="3"/>
    </row>
    <row r="216" spans="1:24" s="64" customForma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0"/>
      <c r="S216" s="40"/>
      <c r="T216" s="40"/>
      <c r="V216" s="65"/>
      <c r="W216" s="65"/>
      <c r="X216" s="3"/>
    </row>
    <row r="217" spans="1:24" s="64" customForma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0"/>
      <c r="S217" s="40"/>
      <c r="T217" s="40"/>
      <c r="V217" s="65"/>
      <c r="W217" s="65"/>
      <c r="X217" s="3"/>
    </row>
    <row r="218" spans="1:24" s="64" customForma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0"/>
      <c r="S218" s="40"/>
      <c r="T218" s="40"/>
      <c r="V218" s="65"/>
      <c r="W218" s="65"/>
      <c r="X218" s="3"/>
    </row>
    <row r="219" spans="1:24" s="64" customForma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0"/>
      <c r="S219" s="40"/>
      <c r="T219" s="40"/>
      <c r="V219" s="65"/>
      <c r="W219" s="65"/>
      <c r="X219" s="3"/>
    </row>
    <row r="220" spans="1:24" s="64" customForma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0"/>
      <c r="S220" s="40"/>
      <c r="T220" s="40"/>
      <c r="V220" s="65"/>
      <c r="W220" s="65"/>
      <c r="X220" s="3"/>
    </row>
    <row r="221" spans="1:24" s="64" customForma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0"/>
      <c r="S221" s="40"/>
      <c r="T221" s="40"/>
      <c r="V221" s="65"/>
      <c r="W221" s="65"/>
      <c r="X221" s="3"/>
    </row>
    <row r="222" spans="1:24" s="64" customForma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0"/>
      <c r="S222" s="40"/>
      <c r="T222" s="40"/>
      <c r="V222" s="65"/>
      <c r="W222" s="65"/>
      <c r="X222" s="3"/>
    </row>
    <row r="223" spans="1:24" s="64" customForma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0"/>
      <c r="S223" s="40"/>
      <c r="T223" s="40"/>
      <c r="V223" s="65"/>
      <c r="W223" s="65"/>
      <c r="X223" s="3"/>
    </row>
    <row r="224" spans="1:24" s="64" customForma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0"/>
      <c r="S224" s="40"/>
      <c r="T224" s="40"/>
      <c r="V224" s="65"/>
      <c r="W224" s="65"/>
      <c r="X224" s="3"/>
    </row>
    <row r="225" spans="1:24" s="64" customForma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0"/>
      <c r="S225" s="40"/>
      <c r="T225" s="40"/>
      <c r="V225" s="65"/>
      <c r="W225" s="65"/>
      <c r="X225" s="3"/>
    </row>
    <row r="226" spans="1:24" s="64" customForma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0"/>
      <c r="S226" s="40"/>
      <c r="T226" s="40"/>
      <c r="V226" s="65"/>
      <c r="W226" s="65"/>
      <c r="X226" s="3"/>
    </row>
    <row r="227" spans="1:24" s="64" customForma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46"/>
      <c r="R227" s="3"/>
      <c r="S227" s="3"/>
      <c r="T227" s="40"/>
      <c r="V227" s="65"/>
      <c r="W227" s="65"/>
      <c r="X227" s="3"/>
    </row>
    <row r="228" spans="1:24" s="64" customFormat="1">
      <c r="A228" s="3"/>
      <c r="B228" s="3"/>
      <c r="C228" s="3"/>
      <c r="D228" s="3"/>
      <c r="E228" s="3"/>
      <c r="F228" s="3"/>
      <c r="G228" s="3"/>
      <c r="H228" s="3"/>
      <c r="I228" s="3"/>
      <c r="J228" s="46"/>
      <c r="K228" s="3"/>
      <c r="L228" s="3"/>
      <c r="M228" s="3"/>
      <c r="N228" s="3"/>
      <c r="O228" s="3"/>
      <c r="P228" s="3"/>
      <c r="Q228" s="47"/>
      <c r="R228" s="3"/>
      <c r="S228" s="3"/>
      <c r="T228" s="40"/>
      <c r="V228" s="65"/>
      <c r="W228" s="65"/>
      <c r="X228" s="3"/>
    </row>
    <row r="229" spans="1:24" s="64" customFormat="1">
      <c r="A229" s="3"/>
      <c r="B229" s="3"/>
      <c r="C229" s="3"/>
      <c r="D229" s="3"/>
      <c r="E229" s="3"/>
      <c r="F229" s="3"/>
      <c r="G229" s="3"/>
      <c r="H229" s="3"/>
      <c r="I229" s="3"/>
      <c r="J229" s="47"/>
      <c r="K229" s="3"/>
      <c r="L229" s="3"/>
      <c r="M229" s="3"/>
      <c r="N229" s="3"/>
      <c r="O229" s="3"/>
      <c r="P229" s="3"/>
      <c r="Q229" s="48"/>
      <c r="R229" s="3"/>
      <c r="S229" s="3"/>
      <c r="T229" s="40"/>
      <c r="V229" s="65"/>
      <c r="W229" s="65"/>
      <c r="X229" s="3"/>
    </row>
    <row r="230" spans="1:24" s="64" customFormat="1">
      <c r="A230" s="3"/>
      <c r="B230" s="3"/>
      <c r="C230" s="3"/>
      <c r="D230" s="3"/>
      <c r="E230" s="3"/>
      <c r="F230" s="3"/>
      <c r="G230" s="3"/>
      <c r="H230" s="3"/>
      <c r="I230" s="3"/>
      <c r="J230" s="48"/>
      <c r="K230" s="3"/>
      <c r="L230" s="3"/>
      <c r="M230" s="3"/>
      <c r="N230" s="3"/>
      <c r="O230" s="3"/>
      <c r="P230" s="3"/>
      <c r="Q230" s="3"/>
      <c r="R230" s="40"/>
      <c r="S230" s="3"/>
      <c r="T230" s="40"/>
      <c r="V230" s="65"/>
      <c r="W230" s="65"/>
      <c r="X230" s="3"/>
    </row>
    <row r="231" spans="1:24" s="64" customForma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40"/>
      <c r="V231" s="65"/>
      <c r="W231" s="65"/>
      <c r="X231" s="3"/>
    </row>
    <row r="232" spans="1:24" s="64" customForma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40"/>
      <c r="V232" s="65"/>
      <c r="W232" s="65"/>
      <c r="X232" s="3"/>
    </row>
    <row r="233" spans="1:24" s="64" customForma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40"/>
      <c r="V233" s="65"/>
      <c r="W233" s="65"/>
      <c r="X233" s="3"/>
    </row>
    <row r="234" spans="1:24" s="64" customForma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40"/>
      <c r="V234" s="65"/>
      <c r="W234" s="65"/>
      <c r="X234" s="3"/>
    </row>
    <row r="235" spans="1:24" s="64" customForma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40"/>
      <c r="V235" s="65"/>
      <c r="W235" s="65"/>
      <c r="X235" s="3"/>
    </row>
    <row r="251" spans="1:24" s="65" customForma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X251" s="3"/>
    </row>
    <row r="252" spans="1:24" s="65" customForma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15"/>
      <c r="X252" s="3"/>
    </row>
    <row r="253" spans="1:24" s="65" customForma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X253" s="3"/>
    </row>
    <row r="254" spans="1:24" s="65" customForma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49"/>
      <c r="X254" s="3"/>
    </row>
  </sheetData>
  <mergeCells count="11">
    <mergeCell ref="R11:R12"/>
    <mergeCell ref="S11:S12"/>
    <mergeCell ref="G14:H14"/>
    <mergeCell ref="J14:L14"/>
    <mergeCell ref="Q14:S14"/>
    <mergeCell ref="B15:C15"/>
    <mergeCell ref="B25:C25"/>
    <mergeCell ref="B29:C29"/>
    <mergeCell ref="B37:D37"/>
    <mergeCell ref="D5:D6"/>
    <mergeCell ref="D9:D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D254"/>
  <sheetViews>
    <sheetView zoomScale="85" zoomScaleNormal="85" workbookViewId="0">
      <pane ySplit="15" topLeftCell="A16" activePane="bottomLeft" state="frozen"/>
      <selection pane="bottomLeft" activeCell="F23" sqref="F23"/>
    </sheetView>
  </sheetViews>
  <sheetFormatPr defaultRowHeight="13.5" outlineLevelRow="1"/>
  <cols>
    <col min="1" max="1" width="2.375" style="3" customWidth="1"/>
    <col min="2" max="2" width="2.75" style="3" customWidth="1"/>
    <col min="3" max="3" width="24.875" style="3" customWidth="1"/>
    <col min="4" max="5" width="15.5" style="3" customWidth="1"/>
    <col min="6" max="6" width="19.375" style="3" customWidth="1"/>
    <col min="7" max="7" width="5.625" style="3" customWidth="1"/>
    <col min="8" max="9" width="5.75" style="3" customWidth="1"/>
    <col min="10" max="10" width="2" style="3" customWidth="1"/>
    <col min="11" max="11" width="6.75" style="3" bestFit="1" customWidth="1"/>
    <col min="12" max="12" width="11" style="3" bestFit="1" customWidth="1"/>
    <col min="13" max="13" width="11.875" style="3" bestFit="1" customWidth="1"/>
    <col min="14" max="14" width="12.375" style="3" customWidth="1"/>
    <col min="15" max="15" width="9.25" style="3" customWidth="1"/>
    <col min="16" max="16" width="10.875" style="3" bestFit="1" customWidth="1"/>
    <col min="17" max="17" width="11.625" style="3" customWidth="1"/>
    <col min="18" max="19" width="10.875" style="3" bestFit="1" customWidth="1"/>
    <col min="20" max="20" width="11" style="3" bestFit="1" customWidth="1"/>
    <col min="21" max="21" width="10.875" style="3" bestFit="1" customWidth="1"/>
    <col min="22" max="22" width="2.5" style="3" customWidth="1"/>
    <col min="23" max="23" width="6.75" style="3" bestFit="1" customWidth="1"/>
    <col min="24" max="24" width="11.875" style="3" customWidth="1"/>
    <col min="25" max="25" width="12.5" style="3" customWidth="1"/>
    <col min="26" max="26" width="9.375" style="3" customWidth="1"/>
    <col min="27" max="27" width="8.625" style="64" customWidth="1"/>
    <col min="28" max="28" width="11.625" style="65" bestFit="1" customWidth="1"/>
    <col min="29" max="29" width="13" style="65" bestFit="1" customWidth="1"/>
    <col min="30" max="16384" width="9" style="3"/>
  </cols>
  <sheetData>
    <row r="4" spans="1:29" ht="17.25">
      <c r="F4" s="179"/>
      <c r="G4" s="179"/>
      <c r="H4" s="177"/>
      <c r="I4" s="177"/>
      <c r="J4" s="177"/>
      <c r="Q4" s="177"/>
      <c r="R4" s="177"/>
      <c r="S4" s="177"/>
      <c r="T4" s="177"/>
      <c r="U4" s="177"/>
      <c r="V4" s="177"/>
      <c r="Z4" s="1"/>
      <c r="AA4" s="3"/>
      <c r="AB4" s="3"/>
      <c r="AC4" s="3"/>
    </row>
    <row r="5" spans="1:29" ht="17.25">
      <c r="C5" s="66" t="s">
        <v>0</v>
      </c>
      <c r="D5" s="67">
        <f>Y197</f>
        <v>0</v>
      </c>
      <c r="E5" s="193" t="e">
        <f>D5/D6</f>
        <v>#DIV/0!</v>
      </c>
      <c r="F5" s="179"/>
      <c r="G5" s="155" t="s">
        <v>91</v>
      </c>
      <c r="H5" s="131"/>
      <c r="I5" s="3" t="s">
        <v>92</v>
      </c>
      <c r="J5" s="177"/>
      <c r="K5" s="70"/>
      <c r="L5" s="70"/>
      <c r="M5" s="70"/>
      <c r="N5" s="70"/>
      <c r="O5" s="70"/>
      <c r="P5" s="70"/>
      <c r="Q5" s="177"/>
      <c r="R5" s="177"/>
      <c r="V5" s="177"/>
      <c r="W5" s="70"/>
      <c r="Z5" s="1"/>
      <c r="AA5" s="3"/>
      <c r="AB5" s="3"/>
      <c r="AC5" s="3"/>
    </row>
    <row r="6" spans="1:29" ht="17.25">
      <c r="C6" s="68" t="s">
        <v>1</v>
      </c>
      <c r="D6" s="69">
        <f>D16</f>
        <v>0</v>
      </c>
      <c r="E6" s="193"/>
      <c r="F6" s="179"/>
      <c r="G6" s="155" t="s">
        <v>91</v>
      </c>
      <c r="H6" s="3" t="s">
        <v>93</v>
      </c>
      <c r="J6" s="177"/>
      <c r="K6" s="70"/>
      <c r="L6" s="70"/>
      <c r="M6" s="70"/>
      <c r="N6" s="70"/>
      <c r="O6" s="70"/>
      <c r="P6" s="70"/>
      <c r="Q6" s="177"/>
      <c r="R6" s="177"/>
      <c r="S6" s="177"/>
      <c r="T6" s="132"/>
      <c r="U6" s="126"/>
      <c r="V6" s="177"/>
      <c r="W6" s="70"/>
      <c r="X6" s="147"/>
      <c r="Y6" s="148"/>
      <c r="Z6" s="1"/>
      <c r="AA6" s="3"/>
      <c r="AB6" s="3"/>
      <c r="AC6" s="3"/>
    </row>
    <row r="7" spans="1:29" ht="17.25">
      <c r="C7" s="68"/>
      <c r="D7" s="69"/>
      <c r="E7" s="179"/>
      <c r="F7" s="179"/>
      <c r="G7" s="179"/>
      <c r="H7" s="3" t="s">
        <v>96</v>
      </c>
      <c r="I7" s="97"/>
      <c r="J7" s="177"/>
      <c r="K7" s="70"/>
      <c r="L7" s="70"/>
      <c r="M7" s="70"/>
      <c r="N7" s="70"/>
      <c r="O7" s="70"/>
      <c r="P7" s="70"/>
      <c r="Q7" s="177"/>
      <c r="R7" s="177"/>
      <c r="S7" s="177"/>
      <c r="T7" s="132"/>
      <c r="U7" s="126"/>
      <c r="V7" s="177"/>
      <c r="W7" s="70"/>
      <c r="X7" s="147"/>
      <c r="Y7" s="148"/>
      <c r="Z7" s="1"/>
      <c r="AA7" s="3"/>
      <c r="AB7" s="3"/>
      <c r="AC7" s="3"/>
    </row>
    <row r="8" spans="1:29" ht="17.25">
      <c r="C8" s="70"/>
      <c r="D8" s="1"/>
      <c r="E8" s="1"/>
      <c r="F8" s="1"/>
      <c r="M8" s="70"/>
      <c r="N8" s="70"/>
      <c r="O8" s="70"/>
      <c r="P8" s="70"/>
      <c r="Q8" s="177"/>
      <c r="R8" s="177"/>
      <c r="S8" s="177"/>
      <c r="T8" s="132"/>
      <c r="U8" s="126"/>
      <c r="V8" s="177"/>
      <c r="W8" s="70"/>
      <c r="X8" s="147"/>
      <c r="Y8" s="148"/>
      <c r="Z8" s="1"/>
      <c r="AA8" s="3"/>
      <c r="AB8" s="3"/>
      <c r="AC8" s="3"/>
    </row>
    <row r="9" spans="1:29" ht="17.25">
      <c r="C9" s="68" t="s">
        <v>2</v>
      </c>
      <c r="D9" s="94">
        <f>D19</f>
        <v>0</v>
      </c>
      <c r="E9" s="193" t="e">
        <f>D9/D10</f>
        <v>#DIV/0!</v>
      </c>
      <c r="F9" s="1"/>
      <c r="G9" s="179"/>
      <c r="M9" s="70"/>
      <c r="N9" s="70"/>
      <c r="O9" s="70"/>
      <c r="P9" s="70"/>
      <c r="Q9" s="177"/>
      <c r="R9" s="177"/>
      <c r="S9" s="177"/>
      <c r="T9" s="132"/>
      <c r="U9" s="126"/>
      <c r="V9" s="177"/>
      <c r="W9" s="70"/>
      <c r="X9" s="147"/>
      <c r="Y9" s="148"/>
      <c r="Z9" s="1"/>
      <c r="AA9" s="3"/>
      <c r="AB9" s="3"/>
      <c r="AC9" s="3"/>
    </row>
    <row r="10" spans="1:29" ht="17.25">
      <c r="C10" s="90" t="s">
        <v>3</v>
      </c>
      <c r="D10" s="95">
        <f>D35</f>
        <v>0</v>
      </c>
      <c r="E10" s="193"/>
      <c r="F10" s="1"/>
      <c r="G10" s="179"/>
      <c r="M10" s="70"/>
      <c r="N10" s="70"/>
      <c r="O10" s="70"/>
      <c r="P10" s="70"/>
      <c r="Q10" s="177"/>
      <c r="R10" s="177"/>
      <c r="S10" s="177"/>
      <c r="T10" s="132"/>
      <c r="U10" s="126"/>
      <c r="V10" s="177"/>
      <c r="W10" s="70"/>
      <c r="X10" s="186" t="s">
        <v>52</v>
      </c>
      <c r="Y10" s="188">
        <f>U13</f>
        <v>0</v>
      </c>
      <c r="Z10" s="1"/>
      <c r="AA10" s="3"/>
      <c r="AB10" s="3"/>
      <c r="AC10" s="3"/>
    </row>
    <row r="11" spans="1:29" ht="17.25">
      <c r="C11" s="92" t="s">
        <v>4</v>
      </c>
      <c r="F11" s="1"/>
      <c r="G11" s="179"/>
      <c r="M11" s="70"/>
      <c r="N11" s="70"/>
      <c r="O11" s="70"/>
      <c r="P11" s="70"/>
      <c r="Q11" s="177"/>
      <c r="R11" s="177"/>
      <c r="S11" s="177"/>
      <c r="T11" s="132" t="s">
        <v>78</v>
      </c>
      <c r="U11" s="126">
        <f>P196-U196</f>
        <v>0</v>
      </c>
      <c r="V11" s="177"/>
      <c r="W11" s="70"/>
      <c r="X11" s="187"/>
      <c r="Y11" s="189"/>
      <c r="Z11" s="1"/>
      <c r="AA11" s="3"/>
      <c r="AB11" s="3"/>
      <c r="AC11" s="3"/>
    </row>
    <row r="12" spans="1:29" ht="14.25">
      <c r="C12" s="70"/>
      <c r="D12" s="1"/>
      <c r="E12" s="1"/>
      <c r="F12" s="1"/>
      <c r="G12" s="1"/>
      <c r="M12" s="70"/>
      <c r="N12" s="70"/>
      <c r="O12" s="70"/>
      <c r="P12" s="70"/>
      <c r="Q12" s="1"/>
      <c r="R12" s="1"/>
      <c r="S12" s="1"/>
      <c r="T12" s="1"/>
      <c r="U12" s="1"/>
      <c r="V12" s="1"/>
      <c r="W12" s="70"/>
      <c r="X12" s="1"/>
      <c r="Y12" s="2"/>
      <c r="Z12" s="1"/>
      <c r="AA12" s="3"/>
      <c r="AB12" s="3"/>
      <c r="AC12" s="3"/>
    </row>
    <row r="13" spans="1:29" ht="14.25">
      <c r="C13" s="105"/>
      <c r="D13" s="1"/>
      <c r="E13" s="1"/>
      <c r="F13" s="1"/>
      <c r="G13" s="1"/>
      <c r="H13" s="202" t="s">
        <v>40</v>
      </c>
      <c r="I13" s="202"/>
      <c r="J13" s="1"/>
      <c r="K13" s="70" t="s">
        <v>5</v>
      </c>
      <c r="L13" s="70"/>
      <c r="M13" s="70"/>
      <c r="N13" s="70"/>
      <c r="O13" s="70"/>
      <c r="P13" s="70"/>
      <c r="Q13" s="70"/>
      <c r="R13" s="70"/>
      <c r="S13" s="1"/>
      <c r="T13" s="86" t="s">
        <v>6</v>
      </c>
      <c r="U13" s="87">
        <v>0</v>
      </c>
      <c r="V13" s="1"/>
      <c r="W13" s="202" t="s">
        <v>53</v>
      </c>
      <c r="X13" s="202"/>
      <c r="Y13" s="202"/>
      <c r="Z13" s="1"/>
      <c r="AA13" s="3"/>
      <c r="AB13" s="3"/>
      <c r="AC13" s="3"/>
    </row>
    <row r="14" spans="1:29" ht="14.25">
      <c r="H14" s="178"/>
      <c r="I14" s="178"/>
      <c r="J14" s="1"/>
      <c r="K14" s="106"/>
      <c r="L14" s="107" t="s">
        <v>74</v>
      </c>
      <c r="M14" s="108"/>
      <c r="N14" s="108"/>
      <c r="O14" s="108"/>
      <c r="P14" s="109"/>
      <c r="Q14" s="108" t="s">
        <v>54</v>
      </c>
      <c r="R14" s="108"/>
      <c r="S14" s="110"/>
      <c r="T14" s="111"/>
      <c r="U14" s="112"/>
      <c r="V14" s="1"/>
      <c r="W14" s="178"/>
      <c r="X14" s="178"/>
      <c r="Y14" s="178"/>
      <c r="Z14" s="1"/>
      <c r="AA14" s="3"/>
      <c r="AB14" s="3"/>
      <c r="AC14" s="3"/>
    </row>
    <row r="15" spans="1:29" ht="27">
      <c r="A15" s="1"/>
      <c r="B15" s="183" t="s">
        <v>8</v>
      </c>
      <c r="C15" s="192"/>
      <c r="D15" s="184"/>
      <c r="E15" s="1"/>
      <c r="F15" s="1"/>
      <c r="H15" s="72" t="s">
        <v>9</v>
      </c>
      <c r="I15" s="98" t="s">
        <v>41</v>
      </c>
      <c r="K15" s="72" t="s">
        <v>9</v>
      </c>
      <c r="L15" s="71" t="s">
        <v>55</v>
      </c>
      <c r="M15" s="99" t="s">
        <v>56</v>
      </c>
      <c r="N15" s="99" t="s">
        <v>57</v>
      </c>
      <c r="O15" s="74" t="s">
        <v>58</v>
      </c>
      <c r="P15" s="76" t="s">
        <v>59</v>
      </c>
      <c r="Q15" s="115" t="s">
        <v>60</v>
      </c>
      <c r="R15" s="99" t="s">
        <v>42</v>
      </c>
      <c r="S15" s="74" t="s">
        <v>12</v>
      </c>
      <c r="T15" s="74" t="s">
        <v>13</v>
      </c>
      <c r="U15" s="76" t="s">
        <v>61</v>
      </c>
      <c r="W15" s="100" t="s">
        <v>43</v>
      </c>
      <c r="X15" s="71" t="s">
        <v>62</v>
      </c>
      <c r="Y15" s="76" t="s">
        <v>17</v>
      </c>
      <c r="AA15" s="3"/>
      <c r="AB15" s="3"/>
      <c r="AC15" s="3"/>
    </row>
    <row r="16" spans="1:29">
      <c r="A16" s="1"/>
      <c r="B16" s="129" t="s">
        <v>18</v>
      </c>
      <c r="C16" s="1"/>
      <c r="D16" s="59"/>
      <c r="E16" s="1" t="s">
        <v>86</v>
      </c>
      <c r="F16" s="1"/>
      <c r="H16" s="5">
        <v>1</v>
      </c>
      <c r="I16" s="127"/>
      <c r="J16" s="1"/>
      <c r="K16" s="5">
        <v>1</v>
      </c>
      <c r="L16" s="118">
        <f>D17</f>
        <v>0</v>
      </c>
      <c r="M16" s="53">
        <f>IF(K16&lt;=$D$19,$D$25-$D$43,0)</f>
        <v>0</v>
      </c>
      <c r="N16" s="53">
        <f>M16-O16</f>
        <v>0</v>
      </c>
      <c r="O16" s="53">
        <f>IF(K16&lt;=$D$19,ROUND(L16*$U$13/12,0),0)</f>
        <v>0</v>
      </c>
      <c r="P16" s="54">
        <f>L16-N16</f>
        <v>0</v>
      </c>
      <c r="Q16" s="52">
        <f>D18</f>
        <v>0</v>
      </c>
      <c r="R16" s="53">
        <f>S16+T16</f>
        <v>0</v>
      </c>
      <c r="S16" s="53">
        <f t="shared" ref="S16:S79" si="0">IF(I16&lt;=0,0,$D$28*(I16-$D$29))</f>
        <v>0</v>
      </c>
      <c r="T16" s="53">
        <f>ROUND(Q16*$U$13/12,0)</f>
        <v>0</v>
      </c>
      <c r="U16" s="54">
        <f>Q16-S16</f>
        <v>0</v>
      </c>
      <c r="V16" s="1"/>
      <c r="W16" s="5">
        <v>1</v>
      </c>
      <c r="X16" s="6">
        <f>IF(M16+R16&lt;=0,0,M16+R16)</f>
        <v>0</v>
      </c>
      <c r="Y16" s="7">
        <f t="shared" ref="Y16:Y79" si="1">ROUND(X16/(1+$Y$10/12)^W16,0)</f>
        <v>0</v>
      </c>
      <c r="AA16" s="3"/>
      <c r="AB16" s="3"/>
      <c r="AC16" s="3"/>
    </row>
    <row r="17" spans="1:30">
      <c r="A17" s="1"/>
      <c r="B17" s="129"/>
      <c r="C17" s="1" t="s">
        <v>63</v>
      </c>
      <c r="D17" s="59"/>
      <c r="E17" s="1" t="s">
        <v>84</v>
      </c>
      <c r="F17" s="1"/>
      <c r="H17" s="128">
        <f t="shared" ref="H17:H80" si="2">H16+1</f>
        <v>2</v>
      </c>
      <c r="I17" s="127"/>
      <c r="J17" s="1"/>
      <c r="K17" s="128">
        <f t="shared" ref="K17:K80" si="3">K16+1</f>
        <v>2</v>
      </c>
      <c r="L17" s="118">
        <f>P16</f>
        <v>0</v>
      </c>
      <c r="M17" s="53">
        <f t="shared" ref="M17:M80" si="4">IF(K17&lt;=$D$19,$D$25-$D$43,0)</f>
        <v>0</v>
      </c>
      <c r="N17" s="53">
        <f>M17-O17</f>
        <v>0</v>
      </c>
      <c r="O17" s="53">
        <f t="shared" ref="O17:O80" si="5">IF(K17&lt;=$D$19,ROUND(L17*$U$13/12,0),0)</f>
        <v>0</v>
      </c>
      <c r="P17" s="54">
        <f>L17-N17</f>
        <v>0</v>
      </c>
      <c r="Q17" s="52">
        <f>U16</f>
        <v>0</v>
      </c>
      <c r="R17" s="53">
        <f t="shared" ref="R17:R80" si="6">S17+T17</f>
        <v>0</v>
      </c>
      <c r="S17" s="53">
        <f t="shared" si="0"/>
        <v>0</v>
      </c>
      <c r="T17" s="53">
        <f t="shared" ref="T17:T99" si="7">ROUND(Q17*$U$13/12,0)</f>
        <v>0</v>
      </c>
      <c r="U17" s="54">
        <f>Q17-S17</f>
        <v>0</v>
      </c>
      <c r="V17" s="1"/>
      <c r="W17" s="128">
        <f t="shared" ref="W17:W80" si="8">W16+1</f>
        <v>2</v>
      </c>
      <c r="X17" s="8">
        <f t="shared" ref="X17:X80" si="9">IF(M17+R17&lt;=0,0,M17+R17)</f>
        <v>0</v>
      </c>
      <c r="Y17" s="9">
        <f t="shared" si="1"/>
        <v>0</v>
      </c>
      <c r="AA17" s="3"/>
      <c r="AB17" s="3"/>
      <c r="AC17" s="3"/>
    </row>
    <row r="18" spans="1:30">
      <c r="A18" s="1"/>
      <c r="B18" s="129"/>
      <c r="C18" s="1" t="s">
        <v>64</v>
      </c>
      <c r="D18" s="59"/>
      <c r="E18" s="1" t="s">
        <v>85</v>
      </c>
      <c r="F18" s="1"/>
      <c r="H18" s="128">
        <f t="shared" si="2"/>
        <v>3</v>
      </c>
      <c r="I18" s="127"/>
      <c r="J18" s="1"/>
      <c r="K18" s="128">
        <f t="shared" si="3"/>
        <v>3</v>
      </c>
      <c r="L18" s="118">
        <f>P17</f>
        <v>0</v>
      </c>
      <c r="M18" s="53">
        <f t="shared" si="4"/>
        <v>0</v>
      </c>
      <c r="N18" s="53">
        <f t="shared" ref="N18:N81" si="10">M18-O18</f>
        <v>0</v>
      </c>
      <c r="O18" s="53">
        <f t="shared" si="5"/>
        <v>0</v>
      </c>
      <c r="P18" s="54">
        <f t="shared" ref="P18:P81" si="11">L18-N18</f>
        <v>0</v>
      </c>
      <c r="Q18" s="52">
        <f t="shared" ref="Q18:Q81" si="12">U17</f>
        <v>0</v>
      </c>
      <c r="R18" s="53">
        <f t="shared" si="6"/>
        <v>0</v>
      </c>
      <c r="S18" s="53">
        <f t="shared" si="0"/>
        <v>0</v>
      </c>
      <c r="T18" s="53">
        <f t="shared" si="7"/>
        <v>0</v>
      </c>
      <c r="U18" s="54">
        <f t="shared" ref="U18:U98" si="13">Q18-S18</f>
        <v>0</v>
      </c>
      <c r="V18" s="1"/>
      <c r="W18" s="128">
        <f t="shared" si="8"/>
        <v>3</v>
      </c>
      <c r="X18" s="8">
        <f t="shared" si="9"/>
        <v>0</v>
      </c>
      <c r="Y18" s="9">
        <f t="shared" si="1"/>
        <v>0</v>
      </c>
      <c r="AA18" s="3"/>
      <c r="AB18" s="3"/>
      <c r="AC18" s="3"/>
    </row>
    <row r="19" spans="1:30" ht="13.5" customHeight="1">
      <c r="A19" s="1"/>
      <c r="B19" s="129" t="s">
        <v>51</v>
      </c>
      <c r="C19" s="1"/>
      <c r="D19" s="60">
        <v>0</v>
      </c>
      <c r="E19" s="1" t="s">
        <v>83</v>
      </c>
      <c r="F19" s="1"/>
      <c r="H19" s="128">
        <f t="shared" si="2"/>
        <v>4</v>
      </c>
      <c r="I19" s="127"/>
      <c r="J19" s="1"/>
      <c r="K19" s="128">
        <f t="shared" si="3"/>
        <v>4</v>
      </c>
      <c r="L19" s="118">
        <f t="shared" ref="L19:L82" si="14">P18</f>
        <v>0</v>
      </c>
      <c r="M19" s="53">
        <f t="shared" si="4"/>
        <v>0</v>
      </c>
      <c r="N19" s="53">
        <f t="shared" si="10"/>
        <v>0</v>
      </c>
      <c r="O19" s="53">
        <f t="shared" si="5"/>
        <v>0</v>
      </c>
      <c r="P19" s="54">
        <f t="shared" si="11"/>
        <v>0</v>
      </c>
      <c r="Q19" s="52">
        <f t="shared" si="12"/>
        <v>0</v>
      </c>
      <c r="R19" s="53">
        <f>S19+T19</f>
        <v>0</v>
      </c>
      <c r="S19" s="53">
        <f t="shared" si="0"/>
        <v>0</v>
      </c>
      <c r="T19" s="53">
        <f>ROUND(Q19*$U$13/12,0)</f>
        <v>0</v>
      </c>
      <c r="U19" s="54">
        <f t="shared" si="13"/>
        <v>0</v>
      </c>
      <c r="V19" s="1"/>
      <c r="W19" s="128">
        <f t="shared" si="8"/>
        <v>4</v>
      </c>
      <c r="X19" s="8">
        <f t="shared" si="9"/>
        <v>0</v>
      </c>
      <c r="Y19" s="9">
        <f t="shared" si="1"/>
        <v>0</v>
      </c>
      <c r="AA19" s="3"/>
      <c r="AB19" s="3"/>
      <c r="AC19" s="3"/>
    </row>
    <row r="20" spans="1:30">
      <c r="A20" s="1"/>
      <c r="B20" s="116" t="s">
        <v>65</v>
      </c>
      <c r="C20" s="156"/>
      <c r="D20" s="61"/>
      <c r="E20" s="1" t="s">
        <v>81</v>
      </c>
      <c r="F20" s="1"/>
      <c r="H20" s="128">
        <f t="shared" si="2"/>
        <v>5</v>
      </c>
      <c r="I20" s="127"/>
      <c r="J20" s="1"/>
      <c r="K20" s="128">
        <f t="shared" si="3"/>
        <v>5</v>
      </c>
      <c r="L20" s="118">
        <f t="shared" si="14"/>
        <v>0</v>
      </c>
      <c r="M20" s="53">
        <f t="shared" si="4"/>
        <v>0</v>
      </c>
      <c r="N20" s="53">
        <f t="shared" si="10"/>
        <v>0</v>
      </c>
      <c r="O20" s="53">
        <f t="shared" si="5"/>
        <v>0</v>
      </c>
      <c r="P20" s="54">
        <f t="shared" si="11"/>
        <v>0</v>
      </c>
      <c r="Q20" s="52">
        <f t="shared" si="12"/>
        <v>0</v>
      </c>
      <c r="R20" s="53">
        <f t="shared" si="6"/>
        <v>0</v>
      </c>
      <c r="S20" s="53">
        <f t="shared" si="0"/>
        <v>0</v>
      </c>
      <c r="T20" s="53">
        <f t="shared" si="7"/>
        <v>0</v>
      </c>
      <c r="U20" s="54">
        <f t="shared" si="13"/>
        <v>0</v>
      </c>
      <c r="V20" s="1"/>
      <c r="W20" s="128">
        <f t="shared" si="8"/>
        <v>5</v>
      </c>
      <c r="X20" s="8">
        <f t="shared" si="9"/>
        <v>0</v>
      </c>
      <c r="Y20" s="9">
        <f t="shared" si="1"/>
        <v>0</v>
      </c>
      <c r="AA20" s="3"/>
      <c r="AB20" s="3"/>
      <c r="AC20" s="3"/>
    </row>
    <row r="21" spans="1:30">
      <c r="A21" s="1"/>
      <c r="B21" s="116" t="s">
        <v>66</v>
      </c>
      <c r="C21" s="169"/>
      <c r="D21" s="151"/>
      <c r="E21" s="1" t="s">
        <v>80</v>
      </c>
      <c r="F21" s="1"/>
      <c r="H21" s="128">
        <f t="shared" si="2"/>
        <v>6</v>
      </c>
      <c r="I21" s="127"/>
      <c r="J21" s="1"/>
      <c r="K21" s="128">
        <f t="shared" si="3"/>
        <v>6</v>
      </c>
      <c r="L21" s="118">
        <f t="shared" si="14"/>
        <v>0</v>
      </c>
      <c r="M21" s="53">
        <f t="shared" si="4"/>
        <v>0</v>
      </c>
      <c r="N21" s="53">
        <f t="shared" si="10"/>
        <v>0</v>
      </c>
      <c r="O21" s="53">
        <f t="shared" si="5"/>
        <v>0</v>
      </c>
      <c r="P21" s="54">
        <f t="shared" si="11"/>
        <v>0</v>
      </c>
      <c r="Q21" s="52">
        <f t="shared" si="12"/>
        <v>0</v>
      </c>
      <c r="R21" s="53">
        <f t="shared" si="6"/>
        <v>0</v>
      </c>
      <c r="S21" s="53">
        <f t="shared" si="0"/>
        <v>0</v>
      </c>
      <c r="T21" s="53">
        <f t="shared" si="7"/>
        <v>0</v>
      </c>
      <c r="U21" s="54">
        <f t="shared" si="13"/>
        <v>0</v>
      </c>
      <c r="V21" s="1"/>
      <c r="W21" s="128">
        <f t="shared" si="8"/>
        <v>6</v>
      </c>
      <c r="X21" s="8">
        <f t="shared" si="9"/>
        <v>0</v>
      </c>
      <c r="Y21" s="9">
        <f t="shared" si="1"/>
        <v>0</v>
      </c>
      <c r="AA21" s="3"/>
      <c r="AB21" s="3"/>
      <c r="AC21" s="3"/>
    </row>
    <row r="22" spans="1:30">
      <c r="B22" s="116" t="s">
        <v>67</v>
      </c>
      <c r="C22" s="1"/>
      <c r="D22" s="150">
        <f>Y10</f>
        <v>0</v>
      </c>
      <c r="H22" s="128">
        <f t="shared" si="2"/>
        <v>7</v>
      </c>
      <c r="I22" s="127"/>
      <c r="J22" s="1"/>
      <c r="K22" s="128">
        <f t="shared" si="3"/>
        <v>7</v>
      </c>
      <c r="L22" s="118">
        <f t="shared" si="14"/>
        <v>0</v>
      </c>
      <c r="M22" s="53">
        <f t="shared" si="4"/>
        <v>0</v>
      </c>
      <c r="N22" s="53">
        <f t="shared" si="10"/>
        <v>0</v>
      </c>
      <c r="O22" s="53">
        <f t="shared" si="5"/>
        <v>0</v>
      </c>
      <c r="P22" s="54">
        <f t="shared" si="11"/>
        <v>0</v>
      </c>
      <c r="Q22" s="52">
        <f t="shared" si="12"/>
        <v>0</v>
      </c>
      <c r="R22" s="53">
        <f t="shared" si="6"/>
        <v>0</v>
      </c>
      <c r="S22" s="53">
        <f t="shared" si="0"/>
        <v>0</v>
      </c>
      <c r="T22" s="53">
        <f t="shared" si="7"/>
        <v>0</v>
      </c>
      <c r="U22" s="54">
        <f t="shared" si="13"/>
        <v>0</v>
      </c>
      <c r="V22" s="1"/>
      <c r="W22" s="128">
        <f t="shared" si="8"/>
        <v>7</v>
      </c>
      <c r="X22" s="8">
        <f t="shared" si="9"/>
        <v>0</v>
      </c>
      <c r="Y22" s="9">
        <f t="shared" si="1"/>
        <v>0</v>
      </c>
      <c r="AA22" s="3"/>
      <c r="AB22" s="3"/>
      <c r="AC22" s="3"/>
    </row>
    <row r="23" spans="1:30">
      <c r="B23" s="116" t="s">
        <v>70</v>
      </c>
      <c r="C23" s="1"/>
      <c r="D23" s="17">
        <f>X197</f>
        <v>0</v>
      </c>
      <c r="E23" s="3" t="s">
        <v>80</v>
      </c>
      <c r="H23" s="128">
        <f t="shared" si="2"/>
        <v>8</v>
      </c>
      <c r="I23" s="127"/>
      <c r="J23" s="1"/>
      <c r="K23" s="128">
        <f t="shared" si="3"/>
        <v>8</v>
      </c>
      <c r="L23" s="118">
        <f t="shared" si="14"/>
        <v>0</v>
      </c>
      <c r="M23" s="53">
        <f t="shared" si="4"/>
        <v>0</v>
      </c>
      <c r="N23" s="53">
        <f t="shared" si="10"/>
        <v>0</v>
      </c>
      <c r="O23" s="53">
        <f t="shared" si="5"/>
        <v>0</v>
      </c>
      <c r="P23" s="54">
        <f t="shared" si="11"/>
        <v>0</v>
      </c>
      <c r="Q23" s="52">
        <f t="shared" si="12"/>
        <v>0</v>
      </c>
      <c r="R23" s="53">
        <f t="shared" si="6"/>
        <v>0</v>
      </c>
      <c r="S23" s="53">
        <f t="shared" si="0"/>
        <v>0</v>
      </c>
      <c r="T23" s="53">
        <f t="shared" si="7"/>
        <v>0</v>
      </c>
      <c r="U23" s="54">
        <f t="shared" si="13"/>
        <v>0</v>
      </c>
      <c r="V23" s="1"/>
      <c r="W23" s="128">
        <f t="shared" si="8"/>
        <v>8</v>
      </c>
      <c r="X23" s="8">
        <f t="shared" si="9"/>
        <v>0</v>
      </c>
      <c r="Y23" s="9">
        <f t="shared" si="1"/>
        <v>0</v>
      </c>
      <c r="AA23" s="3"/>
      <c r="AB23" s="3"/>
      <c r="AC23" s="3"/>
    </row>
    <row r="24" spans="1:30">
      <c r="B24" s="113" t="s">
        <v>68</v>
      </c>
      <c r="C24" s="91"/>
      <c r="D24" s="114"/>
      <c r="H24" s="128">
        <f t="shared" si="2"/>
        <v>9</v>
      </c>
      <c r="I24" s="127"/>
      <c r="J24" s="1"/>
      <c r="K24" s="128">
        <f t="shared" si="3"/>
        <v>9</v>
      </c>
      <c r="L24" s="118">
        <f t="shared" si="14"/>
        <v>0</v>
      </c>
      <c r="M24" s="53">
        <f t="shared" si="4"/>
        <v>0</v>
      </c>
      <c r="N24" s="53">
        <f t="shared" si="10"/>
        <v>0</v>
      </c>
      <c r="O24" s="53">
        <f t="shared" si="5"/>
        <v>0</v>
      </c>
      <c r="P24" s="54">
        <f t="shared" si="11"/>
        <v>0</v>
      </c>
      <c r="Q24" s="52">
        <f t="shared" si="12"/>
        <v>0</v>
      </c>
      <c r="R24" s="53">
        <f t="shared" si="6"/>
        <v>0</v>
      </c>
      <c r="S24" s="53">
        <f t="shared" si="0"/>
        <v>0</v>
      </c>
      <c r="T24" s="53">
        <f t="shared" si="7"/>
        <v>0</v>
      </c>
      <c r="U24" s="54">
        <f t="shared" si="13"/>
        <v>0</v>
      </c>
      <c r="V24" s="1"/>
      <c r="W24" s="128">
        <f t="shared" si="8"/>
        <v>9</v>
      </c>
      <c r="X24" s="8">
        <f t="shared" si="9"/>
        <v>0</v>
      </c>
      <c r="Y24" s="9">
        <f t="shared" si="1"/>
        <v>0</v>
      </c>
      <c r="AA24" s="3"/>
      <c r="AB24" s="3"/>
      <c r="AC24" s="3"/>
    </row>
    <row r="25" spans="1:30" ht="13.5" customHeight="1">
      <c r="B25" s="116" t="s">
        <v>71</v>
      </c>
      <c r="C25" s="1"/>
      <c r="D25" s="151"/>
      <c r="E25" s="3" t="s">
        <v>79</v>
      </c>
      <c r="H25" s="128">
        <f t="shared" si="2"/>
        <v>10</v>
      </c>
      <c r="I25" s="127"/>
      <c r="J25" s="1"/>
      <c r="K25" s="128">
        <f t="shared" si="3"/>
        <v>10</v>
      </c>
      <c r="L25" s="118">
        <f t="shared" si="14"/>
        <v>0</v>
      </c>
      <c r="M25" s="53">
        <f t="shared" si="4"/>
        <v>0</v>
      </c>
      <c r="N25" s="53">
        <f t="shared" si="10"/>
        <v>0</v>
      </c>
      <c r="O25" s="53">
        <f t="shared" si="5"/>
        <v>0</v>
      </c>
      <c r="P25" s="54">
        <f t="shared" si="11"/>
        <v>0</v>
      </c>
      <c r="Q25" s="52">
        <f t="shared" si="12"/>
        <v>0</v>
      </c>
      <c r="R25" s="53">
        <f t="shared" si="6"/>
        <v>0</v>
      </c>
      <c r="S25" s="53">
        <f t="shared" si="0"/>
        <v>0</v>
      </c>
      <c r="T25" s="53">
        <f t="shared" si="7"/>
        <v>0</v>
      </c>
      <c r="U25" s="54">
        <f t="shared" si="13"/>
        <v>0</v>
      </c>
      <c r="V25" s="1"/>
      <c r="W25" s="128">
        <f t="shared" si="8"/>
        <v>10</v>
      </c>
      <c r="X25" s="8">
        <f t="shared" si="9"/>
        <v>0</v>
      </c>
      <c r="Y25" s="9">
        <f t="shared" si="1"/>
        <v>0</v>
      </c>
      <c r="AA25" s="3"/>
      <c r="AB25" s="3"/>
      <c r="AC25" s="3"/>
    </row>
    <row r="26" spans="1:30">
      <c r="B26" s="13" t="s">
        <v>72</v>
      </c>
      <c r="C26" s="120"/>
      <c r="D26" s="152">
        <f>D25*D19</f>
        <v>0</v>
      </c>
      <c r="E26" s="3" t="s">
        <v>80</v>
      </c>
      <c r="H26" s="128">
        <f t="shared" si="2"/>
        <v>11</v>
      </c>
      <c r="I26" s="127"/>
      <c r="J26" s="1"/>
      <c r="K26" s="128">
        <f t="shared" si="3"/>
        <v>11</v>
      </c>
      <c r="L26" s="118">
        <f t="shared" si="14"/>
        <v>0</v>
      </c>
      <c r="M26" s="53">
        <f t="shared" si="4"/>
        <v>0</v>
      </c>
      <c r="N26" s="53">
        <f t="shared" si="10"/>
        <v>0</v>
      </c>
      <c r="O26" s="53">
        <f t="shared" si="5"/>
        <v>0</v>
      </c>
      <c r="P26" s="54">
        <f t="shared" si="11"/>
        <v>0</v>
      </c>
      <c r="Q26" s="52">
        <f t="shared" si="12"/>
        <v>0</v>
      </c>
      <c r="R26" s="53">
        <f t="shared" si="6"/>
        <v>0</v>
      </c>
      <c r="S26" s="53">
        <f t="shared" si="0"/>
        <v>0</v>
      </c>
      <c r="T26" s="53">
        <f t="shared" si="7"/>
        <v>0</v>
      </c>
      <c r="U26" s="54">
        <f t="shared" si="13"/>
        <v>0</v>
      </c>
      <c r="V26" s="1"/>
      <c r="W26" s="128">
        <f t="shared" si="8"/>
        <v>11</v>
      </c>
      <c r="X26" s="8">
        <f t="shared" si="9"/>
        <v>0</v>
      </c>
      <c r="Y26" s="9">
        <f t="shared" si="1"/>
        <v>0</v>
      </c>
      <c r="AA26" s="3"/>
      <c r="AB26" s="3"/>
      <c r="AC26" s="3"/>
    </row>
    <row r="27" spans="1:30">
      <c r="B27" s="116" t="s">
        <v>69</v>
      </c>
      <c r="C27" s="1"/>
      <c r="D27" s="117"/>
      <c r="H27" s="128">
        <f t="shared" si="2"/>
        <v>12</v>
      </c>
      <c r="I27" s="127"/>
      <c r="J27" s="1"/>
      <c r="K27" s="128">
        <f t="shared" si="3"/>
        <v>12</v>
      </c>
      <c r="L27" s="118">
        <f t="shared" si="14"/>
        <v>0</v>
      </c>
      <c r="M27" s="53">
        <f t="shared" si="4"/>
        <v>0</v>
      </c>
      <c r="N27" s="53">
        <f t="shared" si="10"/>
        <v>0</v>
      </c>
      <c r="O27" s="53">
        <f t="shared" si="5"/>
        <v>0</v>
      </c>
      <c r="P27" s="54">
        <f t="shared" si="11"/>
        <v>0</v>
      </c>
      <c r="Q27" s="52">
        <f t="shared" si="12"/>
        <v>0</v>
      </c>
      <c r="R27" s="53">
        <f t="shared" si="6"/>
        <v>0</v>
      </c>
      <c r="S27" s="53">
        <f t="shared" si="0"/>
        <v>0</v>
      </c>
      <c r="T27" s="53">
        <f t="shared" si="7"/>
        <v>0</v>
      </c>
      <c r="U27" s="54">
        <f t="shared" si="13"/>
        <v>0</v>
      </c>
      <c r="V27" s="1"/>
      <c r="W27" s="128">
        <f t="shared" si="8"/>
        <v>12</v>
      </c>
      <c r="X27" s="8">
        <f t="shared" si="9"/>
        <v>0</v>
      </c>
      <c r="Y27" s="9">
        <f t="shared" si="1"/>
        <v>0</v>
      </c>
      <c r="Z27" s="15"/>
      <c r="AA27" s="3"/>
      <c r="AB27" s="3"/>
      <c r="AC27" s="3"/>
    </row>
    <row r="28" spans="1:30">
      <c r="B28" s="116" t="s">
        <v>73</v>
      </c>
      <c r="C28" s="1"/>
      <c r="D28" s="151" t="e">
        <f>D18/D30</f>
        <v>#DIV/0!</v>
      </c>
      <c r="E28" s="3" t="s">
        <v>95</v>
      </c>
      <c r="H28" s="128">
        <f t="shared" si="2"/>
        <v>13</v>
      </c>
      <c r="I28" s="127"/>
      <c r="J28" s="1"/>
      <c r="K28" s="128">
        <f t="shared" si="3"/>
        <v>13</v>
      </c>
      <c r="L28" s="118">
        <f t="shared" si="14"/>
        <v>0</v>
      </c>
      <c r="M28" s="53">
        <f t="shared" si="4"/>
        <v>0</v>
      </c>
      <c r="N28" s="53">
        <f t="shared" si="10"/>
        <v>0</v>
      </c>
      <c r="O28" s="53">
        <f t="shared" si="5"/>
        <v>0</v>
      </c>
      <c r="P28" s="54">
        <f t="shared" si="11"/>
        <v>0</v>
      </c>
      <c r="Q28" s="52">
        <f t="shared" si="12"/>
        <v>0</v>
      </c>
      <c r="R28" s="53">
        <f t="shared" si="6"/>
        <v>0</v>
      </c>
      <c r="S28" s="53">
        <f t="shared" si="0"/>
        <v>0</v>
      </c>
      <c r="T28" s="53">
        <f t="shared" si="7"/>
        <v>0</v>
      </c>
      <c r="U28" s="54">
        <f t="shared" si="13"/>
        <v>0</v>
      </c>
      <c r="V28" s="1"/>
      <c r="W28" s="128">
        <f t="shared" si="8"/>
        <v>13</v>
      </c>
      <c r="X28" s="8">
        <f t="shared" si="9"/>
        <v>0</v>
      </c>
      <c r="Y28" s="9">
        <f t="shared" si="1"/>
        <v>0</v>
      </c>
      <c r="Z28" s="15"/>
      <c r="AA28" s="3"/>
      <c r="AB28" s="3"/>
      <c r="AC28" s="3"/>
    </row>
    <row r="29" spans="1:30">
      <c r="B29" s="116" t="s">
        <v>77</v>
      </c>
      <c r="C29" s="1"/>
      <c r="D29" s="119"/>
      <c r="E29" s="3" t="s">
        <v>82</v>
      </c>
      <c r="H29" s="128">
        <f t="shared" si="2"/>
        <v>14</v>
      </c>
      <c r="I29" s="127"/>
      <c r="J29" s="1"/>
      <c r="K29" s="128">
        <f t="shared" si="3"/>
        <v>14</v>
      </c>
      <c r="L29" s="118">
        <f t="shared" si="14"/>
        <v>0</v>
      </c>
      <c r="M29" s="53">
        <f t="shared" si="4"/>
        <v>0</v>
      </c>
      <c r="N29" s="53">
        <f t="shared" si="10"/>
        <v>0</v>
      </c>
      <c r="O29" s="53">
        <f t="shared" si="5"/>
        <v>0</v>
      </c>
      <c r="P29" s="54">
        <f t="shared" si="11"/>
        <v>0</v>
      </c>
      <c r="Q29" s="52">
        <f t="shared" si="12"/>
        <v>0</v>
      </c>
      <c r="R29" s="53">
        <f t="shared" si="6"/>
        <v>0</v>
      </c>
      <c r="S29" s="53">
        <f t="shared" si="0"/>
        <v>0</v>
      </c>
      <c r="T29" s="53">
        <f t="shared" si="7"/>
        <v>0</v>
      </c>
      <c r="U29" s="54">
        <f t="shared" si="13"/>
        <v>0</v>
      </c>
      <c r="V29" s="1"/>
      <c r="W29" s="128">
        <f t="shared" si="8"/>
        <v>14</v>
      </c>
      <c r="X29" s="8">
        <f t="shared" si="9"/>
        <v>0</v>
      </c>
      <c r="Y29" s="9">
        <f t="shared" si="1"/>
        <v>0</v>
      </c>
      <c r="Z29" s="1"/>
      <c r="AA29" s="3"/>
      <c r="AB29" s="3"/>
      <c r="AC29" s="3"/>
    </row>
    <row r="30" spans="1:30">
      <c r="B30" s="116" t="s">
        <v>75</v>
      </c>
      <c r="C30" s="1"/>
      <c r="D30" s="59"/>
      <c r="E30" s="3" t="s">
        <v>94</v>
      </c>
      <c r="H30" s="128">
        <f t="shared" si="2"/>
        <v>15</v>
      </c>
      <c r="I30" s="127"/>
      <c r="J30" s="1"/>
      <c r="K30" s="128">
        <f t="shared" si="3"/>
        <v>15</v>
      </c>
      <c r="L30" s="118">
        <f t="shared" si="14"/>
        <v>0</v>
      </c>
      <c r="M30" s="53">
        <f t="shared" si="4"/>
        <v>0</v>
      </c>
      <c r="N30" s="53">
        <f t="shared" si="10"/>
        <v>0</v>
      </c>
      <c r="O30" s="53">
        <f t="shared" si="5"/>
        <v>0</v>
      </c>
      <c r="P30" s="54">
        <f t="shared" si="11"/>
        <v>0</v>
      </c>
      <c r="Q30" s="52">
        <f t="shared" si="12"/>
        <v>0</v>
      </c>
      <c r="R30" s="53">
        <f t="shared" si="6"/>
        <v>0</v>
      </c>
      <c r="S30" s="53">
        <f t="shared" si="0"/>
        <v>0</v>
      </c>
      <c r="T30" s="53">
        <f t="shared" si="7"/>
        <v>0</v>
      </c>
      <c r="U30" s="54">
        <f t="shared" si="13"/>
        <v>0</v>
      </c>
      <c r="V30" s="1"/>
      <c r="W30" s="128">
        <f t="shared" si="8"/>
        <v>15</v>
      </c>
      <c r="X30" s="8">
        <f t="shared" si="9"/>
        <v>0</v>
      </c>
      <c r="Y30" s="9">
        <f t="shared" si="1"/>
        <v>0</v>
      </c>
      <c r="Z30" s="1"/>
      <c r="AA30" s="3"/>
      <c r="AB30" s="3"/>
      <c r="AC30" s="3"/>
    </row>
    <row r="31" spans="1:30" s="18" customFormat="1" ht="13.5" customHeight="1">
      <c r="B31" s="13" t="s">
        <v>76</v>
      </c>
      <c r="C31" s="120"/>
      <c r="D31" s="152">
        <f>R197</f>
        <v>0</v>
      </c>
      <c r="E31" s="3" t="s">
        <v>80</v>
      </c>
      <c r="H31" s="128">
        <f t="shared" si="2"/>
        <v>16</v>
      </c>
      <c r="I31" s="127"/>
      <c r="J31" s="1"/>
      <c r="K31" s="128">
        <f t="shared" si="3"/>
        <v>16</v>
      </c>
      <c r="L31" s="118">
        <f t="shared" si="14"/>
        <v>0</v>
      </c>
      <c r="M31" s="53">
        <f t="shared" si="4"/>
        <v>0</v>
      </c>
      <c r="N31" s="53">
        <f t="shared" si="10"/>
        <v>0</v>
      </c>
      <c r="O31" s="53">
        <f t="shared" si="5"/>
        <v>0</v>
      </c>
      <c r="P31" s="54">
        <f t="shared" si="11"/>
        <v>0</v>
      </c>
      <c r="Q31" s="52">
        <f t="shared" si="12"/>
        <v>0</v>
      </c>
      <c r="R31" s="53">
        <f t="shared" si="6"/>
        <v>0</v>
      </c>
      <c r="S31" s="53">
        <f t="shared" si="0"/>
        <v>0</v>
      </c>
      <c r="T31" s="53">
        <f t="shared" si="7"/>
        <v>0</v>
      </c>
      <c r="U31" s="54">
        <f t="shared" si="13"/>
        <v>0</v>
      </c>
      <c r="V31" s="1"/>
      <c r="W31" s="128">
        <f t="shared" si="8"/>
        <v>16</v>
      </c>
      <c r="X31" s="8">
        <f t="shared" si="9"/>
        <v>0</v>
      </c>
      <c r="Y31" s="9">
        <f t="shared" si="1"/>
        <v>0</v>
      </c>
      <c r="Z31" s="3"/>
      <c r="AD31" s="3"/>
    </row>
    <row r="32" spans="1:30">
      <c r="H32" s="128">
        <f t="shared" si="2"/>
        <v>17</v>
      </c>
      <c r="I32" s="127"/>
      <c r="J32" s="1"/>
      <c r="K32" s="128">
        <f t="shared" si="3"/>
        <v>17</v>
      </c>
      <c r="L32" s="118">
        <f t="shared" si="14"/>
        <v>0</v>
      </c>
      <c r="M32" s="53">
        <f t="shared" si="4"/>
        <v>0</v>
      </c>
      <c r="N32" s="53">
        <f t="shared" si="10"/>
        <v>0</v>
      </c>
      <c r="O32" s="53">
        <f t="shared" si="5"/>
        <v>0</v>
      </c>
      <c r="P32" s="54">
        <f t="shared" si="11"/>
        <v>0</v>
      </c>
      <c r="Q32" s="52">
        <f t="shared" si="12"/>
        <v>0</v>
      </c>
      <c r="R32" s="53">
        <f t="shared" si="6"/>
        <v>0</v>
      </c>
      <c r="S32" s="53">
        <f t="shared" si="0"/>
        <v>0</v>
      </c>
      <c r="T32" s="53">
        <f t="shared" si="7"/>
        <v>0</v>
      </c>
      <c r="U32" s="54">
        <f t="shared" si="13"/>
        <v>0</v>
      </c>
      <c r="V32" s="1"/>
      <c r="W32" s="128">
        <f t="shared" si="8"/>
        <v>17</v>
      </c>
      <c r="X32" s="8">
        <f t="shared" si="9"/>
        <v>0</v>
      </c>
      <c r="Y32" s="9">
        <f t="shared" si="1"/>
        <v>0</v>
      </c>
      <c r="AA32" s="3"/>
      <c r="AB32" s="3"/>
      <c r="AC32" s="3"/>
      <c r="AD32" s="18"/>
    </row>
    <row r="33" spans="1:29">
      <c r="A33" s="18"/>
      <c r="B33" s="18"/>
      <c r="C33" s="18"/>
      <c r="D33" s="18"/>
      <c r="E33" s="18"/>
      <c r="F33" s="18"/>
      <c r="H33" s="128">
        <f t="shared" si="2"/>
        <v>18</v>
      </c>
      <c r="I33" s="127"/>
      <c r="J33" s="1"/>
      <c r="K33" s="128">
        <f t="shared" si="3"/>
        <v>18</v>
      </c>
      <c r="L33" s="118">
        <f t="shared" si="14"/>
        <v>0</v>
      </c>
      <c r="M33" s="53">
        <f t="shared" si="4"/>
        <v>0</v>
      </c>
      <c r="N33" s="53">
        <f t="shared" si="10"/>
        <v>0</v>
      </c>
      <c r="O33" s="53">
        <f t="shared" si="5"/>
        <v>0</v>
      </c>
      <c r="P33" s="54">
        <f t="shared" si="11"/>
        <v>0</v>
      </c>
      <c r="Q33" s="52">
        <f t="shared" si="12"/>
        <v>0</v>
      </c>
      <c r="R33" s="53">
        <f t="shared" si="6"/>
        <v>0</v>
      </c>
      <c r="S33" s="53">
        <f t="shared" si="0"/>
        <v>0</v>
      </c>
      <c r="T33" s="53">
        <f t="shared" si="7"/>
        <v>0</v>
      </c>
      <c r="U33" s="54">
        <f t="shared" si="13"/>
        <v>0</v>
      </c>
      <c r="V33" s="1"/>
      <c r="W33" s="128">
        <f t="shared" si="8"/>
        <v>18</v>
      </c>
      <c r="X33" s="8">
        <f t="shared" si="9"/>
        <v>0</v>
      </c>
      <c r="Y33" s="9">
        <f t="shared" si="1"/>
        <v>0</v>
      </c>
      <c r="AA33" s="3"/>
      <c r="AB33" s="3"/>
      <c r="AC33" s="3"/>
    </row>
    <row r="34" spans="1:29">
      <c r="B34" s="183" t="s">
        <v>22</v>
      </c>
      <c r="C34" s="192"/>
      <c r="D34" s="184"/>
      <c r="G34" s="1"/>
      <c r="H34" s="128">
        <f t="shared" si="2"/>
        <v>19</v>
      </c>
      <c r="I34" s="127"/>
      <c r="J34" s="1"/>
      <c r="K34" s="128">
        <f t="shared" si="3"/>
        <v>19</v>
      </c>
      <c r="L34" s="118">
        <f t="shared" si="14"/>
        <v>0</v>
      </c>
      <c r="M34" s="53">
        <f t="shared" si="4"/>
        <v>0</v>
      </c>
      <c r="N34" s="53">
        <f t="shared" si="10"/>
        <v>0</v>
      </c>
      <c r="O34" s="53">
        <f t="shared" si="5"/>
        <v>0</v>
      </c>
      <c r="P34" s="54">
        <f t="shared" si="11"/>
        <v>0</v>
      </c>
      <c r="Q34" s="52">
        <f t="shared" si="12"/>
        <v>0</v>
      </c>
      <c r="R34" s="53">
        <f t="shared" si="6"/>
        <v>0</v>
      </c>
      <c r="S34" s="53">
        <f t="shared" si="0"/>
        <v>0</v>
      </c>
      <c r="T34" s="53">
        <f t="shared" si="7"/>
        <v>0</v>
      </c>
      <c r="U34" s="54">
        <f t="shared" si="13"/>
        <v>0</v>
      </c>
      <c r="V34" s="1"/>
      <c r="W34" s="128">
        <f t="shared" si="8"/>
        <v>19</v>
      </c>
      <c r="X34" s="8">
        <f t="shared" si="9"/>
        <v>0</v>
      </c>
      <c r="Y34" s="9">
        <f t="shared" si="1"/>
        <v>0</v>
      </c>
      <c r="AA34" s="3"/>
      <c r="AB34" s="3"/>
      <c r="AC34" s="3"/>
    </row>
    <row r="35" spans="1:29" ht="13.5" customHeight="1">
      <c r="B35" s="149" t="s">
        <v>23</v>
      </c>
      <c r="C35" s="1"/>
      <c r="D35" s="60">
        <v>0</v>
      </c>
      <c r="E35" s="1" t="s">
        <v>83</v>
      </c>
      <c r="G35" s="1"/>
      <c r="H35" s="128">
        <f t="shared" si="2"/>
        <v>20</v>
      </c>
      <c r="I35" s="127"/>
      <c r="J35" s="1"/>
      <c r="K35" s="128">
        <f t="shared" si="3"/>
        <v>20</v>
      </c>
      <c r="L35" s="118">
        <f t="shared" si="14"/>
        <v>0</v>
      </c>
      <c r="M35" s="53">
        <f t="shared" si="4"/>
        <v>0</v>
      </c>
      <c r="N35" s="53">
        <f t="shared" si="10"/>
        <v>0</v>
      </c>
      <c r="O35" s="53">
        <f t="shared" si="5"/>
        <v>0</v>
      </c>
      <c r="P35" s="54">
        <f t="shared" si="11"/>
        <v>0</v>
      </c>
      <c r="Q35" s="52">
        <f t="shared" si="12"/>
        <v>0</v>
      </c>
      <c r="R35" s="53">
        <f t="shared" si="6"/>
        <v>0</v>
      </c>
      <c r="S35" s="53">
        <f t="shared" si="0"/>
        <v>0</v>
      </c>
      <c r="T35" s="53">
        <f t="shared" si="7"/>
        <v>0</v>
      </c>
      <c r="U35" s="54">
        <f t="shared" si="13"/>
        <v>0</v>
      </c>
      <c r="V35" s="1"/>
      <c r="W35" s="128">
        <f t="shared" si="8"/>
        <v>20</v>
      </c>
      <c r="X35" s="8">
        <f t="shared" si="9"/>
        <v>0</v>
      </c>
      <c r="Y35" s="9">
        <f t="shared" si="1"/>
        <v>0</v>
      </c>
      <c r="AA35" s="3"/>
      <c r="AB35" s="3"/>
      <c r="AC35" s="3"/>
    </row>
    <row r="36" spans="1:29">
      <c r="B36" s="134" t="s">
        <v>24</v>
      </c>
      <c r="C36" s="120"/>
      <c r="D36" s="96">
        <v>0</v>
      </c>
      <c r="E36" s="1" t="s">
        <v>83</v>
      </c>
      <c r="G36" s="40"/>
      <c r="H36" s="128">
        <f t="shared" si="2"/>
        <v>21</v>
      </c>
      <c r="I36" s="127"/>
      <c r="J36" s="77"/>
      <c r="K36" s="128">
        <f t="shared" si="3"/>
        <v>21</v>
      </c>
      <c r="L36" s="118">
        <f t="shared" si="14"/>
        <v>0</v>
      </c>
      <c r="M36" s="53">
        <f t="shared" si="4"/>
        <v>0</v>
      </c>
      <c r="N36" s="53">
        <f t="shared" si="10"/>
        <v>0</v>
      </c>
      <c r="O36" s="53">
        <f t="shared" si="5"/>
        <v>0</v>
      </c>
      <c r="P36" s="54">
        <f t="shared" si="11"/>
        <v>0</v>
      </c>
      <c r="Q36" s="52">
        <f t="shared" si="12"/>
        <v>0</v>
      </c>
      <c r="R36" s="53">
        <f t="shared" si="6"/>
        <v>0</v>
      </c>
      <c r="S36" s="53">
        <f t="shared" si="0"/>
        <v>0</v>
      </c>
      <c r="T36" s="53">
        <f t="shared" si="7"/>
        <v>0</v>
      </c>
      <c r="U36" s="54">
        <f t="shared" si="13"/>
        <v>0</v>
      </c>
      <c r="V36" s="77"/>
      <c r="W36" s="128">
        <f t="shared" si="8"/>
        <v>21</v>
      </c>
      <c r="X36" s="8">
        <f t="shared" si="9"/>
        <v>0</v>
      </c>
      <c r="Y36" s="9">
        <f t="shared" si="1"/>
        <v>0</v>
      </c>
      <c r="AA36" s="3"/>
      <c r="AB36" s="3"/>
      <c r="AC36" s="3"/>
    </row>
    <row r="37" spans="1:29">
      <c r="G37" s="1"/>
      <c r="H37" s="128">
        <f t="shared" si="2"/>
        <v>22</v>
      </c>
      <c r="I37" s="127"/>
      <c r="J37" s="19"/>
      <c r="K37" s="128">
        <f t="shared" si="3"/>
        <v>22</v>
      </c>
      <c r="L37" s="118">
        <f t="shared" si="14"/>
        <v>0</v>
      </c>
      <c r="M37" s="53">
        <f t="shared" si="4"/>
        <v>0</v>
      </c>
      <c r="N37" s="53">
        <f t="shared" si="10"/>
        <v>0</v>
      </c>
      <c r="O37" s="53">
        <f t="shared" si="5"/>
        <v>0</v>
      </c>
      <c r="P37" s="54">
        <f t="shared" si="11"/>
        <v>0</v>
      </c>
      <c r="Q37" s="55">
        <f t="shared" si="12"/>
        <v>0</v>
      </c>
      <c r="R37" s="53">
        <f t="shared" si="6"/>
        <v>0</v>
      </c>
      <c r="S37" s="56">
        <f t="shared" si="0"/>
        <v>0</v>
      </c>
      <c r="T37" s="56">
        <f t="shared" si="7"/>
        <v>0</v>
      </c>
      <c r="U37" s="57">
        <f t="shared" si="13"/>
        <v>0</v>
      </c>
      <c r="V37" s="19"/>
      <c r="W37" s="128">
        <f t="shared" si="8"/>
        <v>22</v>
      </c>
      <c r="X37" s="8">
        <f t="shared" si="9"/>
        <v>0</v>
      </c>
      <c r="Y37" s="9">
        <f t="shared" si="1"/>
        <v>0</v>
      </c>
      <c r="AA37" s="3"/>
      <c r="AB37" s="3"/>
      <c r="AC37" s="3"/>
    </row>
    <row r="38" spans="1:29">
      <c r="B38" s="183" t="s">
        <v>25</v>
      </c>
      <c r="C38" s="192"/>
      <c r="D38" s="184"/>
      <c r="G38" s="1"/>
      <c r="H38" s="128">
        <f t="shared" si="2"/>
        <v>23</v>
      </c>
      <c r="I38" s="127"/>
      <c r="J38" s="22"/>
      <c r="K38" s="128">
        <f t="shared" si="3"/>
        <v>23</v>
      </c>
      <c r="L38" s="118">
        <f t="shared" si="14"/>
        <v>0</v>
      </c>
      <c r="M38" s="53">
        <f t="shared" si="4"/>
        <v>0</v>
      </c>
      <c r="N38" s="53">
        <f t="shared" si="10"/>
        <v>0</v>
      </c>
      <c r="O38" s="53">
        <f t="shared" si="5"/>
        <v>0</v>
      </c>
      <c r="P38" s="54">
        <f t="shared" si="11"/>
        <v>0</v>
      </c>
      <c r="Q38" s="55">
        <f t="shared" si="12"/>
        <v>0</v>
      </c>
      <c r="R38" s="53">
        <f t="shared" si="6"/>
        <v>0</v>
      </c>
      <c r="S38" s="56">
        <f t="shared" si="0"/>
        <v>0</v>
      </c>
      <c r="T38" s="56">
        <f t="shared" si="7"/>
        <v>0</v>
      </c>
      <c r="U38" s="57">
        <f t="shared" si="13"/>
        <v>0</v>
      </c>
      <c r="V38" s="22"/>
      <c r="W38" s="128">
        <f t="shared" si="8"/>
        <v>23</v>
      </c>
      <c r="X38" s="8">
        <f t="shared" si="9"/>
        <v>0</v>
      </c>
      <c r="Y38" s="9">
        <f t="shared" si="1"/>
        <v>0</v>
      </c>
      <c r="AA38" s="3"/>
      <c r="AB38" s="3"/>
      <c r="AC38" s="3"/>
    </row>
    <row r="39" spans="1:29" ht="13.5" customHeight="1">
      <c r="B39" s="133" t="s">
        <v>26</v>
      </c>
      <c r="D39" s="62">
        <v>0</v>
      </c>
      <c r="E39" s="3" t="s">
        <v>87</v>
      </c>
      <c r="G39" s="1"/>
      <c r="H39" s="128">
        <f t="shared" si="2"/>
        <v>24</v>
      </c>
      <c r="I39" s="127"/>
      <c r="J39" s="22"/>
      <c r="K39" s="128">
        <f t="shared" si="3"/>
        <v>24</v>
      </c>
      <c r="L39" s="118">
        <f t="shared" si="14"/>
        <v>0</v>
      </c>
      <c r="M39" s="53">
        <f t="shared" si="4"/>
        <v>0</v>
      </c>
      <c r="N39" s="53">
        <f t="shared" si="10"/>
        <v>0</v>
      </c>
      <c r="O39" s="53">
        <f t="shared" si="5"/>
        <v>0</v>
      </c>
      <c r="P39" s="54">
        <f t="shared" si="11"/>
        <v>0</v>
      </c>
      <c r="Q39" s="55">
        <f t="shared" si="12"/>
        <v>0</v>
      </c>
      <c r="R39" s="53">
        <f t="shared" si="6"/>
        <v>0</v>
      </c>
      <c r="S39" s="56">
        <f t="shared" si="0"/>
        <v>0</v>
      </c>
      <c r="T39" s="56">
        <f t="shared" si="7"/>
        <v>0</v>
      </c>
      <c r="U39" s="57">
        <f t="shared" si="13"/>
        <v>0</v>
      </c>
      <c r="V39" s="22"/>
      <c r="W39" s="128">
        <f t="shared" si="8"/>
        <v>24</v>
      </c>
      <c r="X39" s="8">
        <f t="shared" si="9"/>
        <v>0</v>
      </c>
      <c r="Y39" s="9">
        <f t="shared" si="1"/>
        <v>0</v>
      </c>
    </row>
    <row r="40" spans="1:29">
      <c r="B40" s="135" t="s">
        <v>27</v>
      </c>
      <c r="D40" s="59">
        <v>0</v>
      </c>
      <c r="E40" s="3" t="s">
        <v>87</v>
      </c>
      <c r="G40" s="1"/>
      <c r="H40" s="128">
        <f t="shared" si="2"/>
        <v>25</v>
      </c>
      <c r="I40" s="127"/>
      <c r="J40" s="27"/>
      <c r="K40" s="128">
        <f t="shared" si="3"/>
        <v>25</v>
      </c>
      <c r="L40" s="118">
        <f t="shared" si="14"/>
        <v>0</v>
      </c>
      <c r="M40" s="53">
        <f t="shared" si="4"/>
        <v>0</v>
      </c>
      <c r="N40" s="53">
        <f t="shared" si="10"/>
        <v>0</v>
      </c>
      <c r="O40" s="53">
        <f t="shared" si="5"/>
        <v>0</v>
      </c>
      <c r="P40" s="54">
        <f t="shared" si="11"/>
        <v>0</v>
      </c>
      <c r="Q40" s="52">
        <f t="shared" si="12"/>
        <v>0</v>
      </c>
      <c r="R40" s="53">
        <f t="shared" si="6"/>
        <v>0</v>
      </c>
      <c r="S40" s="53">
        <f t="shared" si="0"/>
        <v>0</v>
      </c>
      <c r="T40" s="53">
        <f t="shared" si="7"/>
        <v>0</v>
      </c>
      <c r="U40" s="54">
        <f t="shared" si="13"/>
        <v>0</v>
      </c>
      <c r="V40" s="27"/>
      <c r="W40" s="128">
        <f t="shared" si="8"/>
        <v>25</v>
      </c>
      <c r="X40" s="8">
        <f t="shared" si="9"/>
        <v>0</v>
      </c>
      <c r="Y40" s="9">
        <f t="shared" si="1"/>
        <v>0</v>
      </c>
    </row>
    <row r="41" spans="1:29">
      <c r="B41" s="116"/>
      <c r="D41" s="117"/>
      <c r="G41" s="1"/>
      <c r="H41" s="128">
        <f t="shared" si="2"/>
        <v>26</v>
      </c>
      <c r="I41" s="127"/>
      <c r="J41" s="30"/>
      <c r="K41" s="128">
        <f t="shared" si="3"/>
        <v>26</v>
      </c>
      <c r="L41" s="118">
        <f t="shared" si="14"/>
        <v>0</v>
      </c>
      <c r="M41" s="53">
        <f t="shared" si="4"/>
        <v>0</v>
      </c>
      <c r="N41" s="53">
        <f t="shared" si="10"/>
        <v>0</v>
      </c>
      <c r="O41" s="53">
        <f t="shared" si="5"/>
        <v>0</v>
      </c>
      <c r="P41" s="54">
        <f t="shared" si="11"/>
        <v>0</v>
      </c>
      <c r="Q41" s="55">
        <f t="shared" si="12"/>
        <v>0</v>
      </c>
      <c r="R41" s="53">
        <f t="shared" si="6"/>
        <v>0</v>
      </c>
      <c r="S41" s="56">
        <f t="shared" si="0"/>
        <v>0</v>
      </c>
      <c r="T41" s="56">
        <f t="shared" si="7"/>
        <v>0</v>
      </c>
      <c r="U41" s="57">
        <f t="shared" si="13"/>
        <v>0</v>
      </c>
      <c r="V41" s="30"/>
      <c r="W41" s="128">
        <f t="shared" si="8"/>
        <v>26</v>
      </c>
      <c r="X41" s="8">
        <f t="shared" si="9"/>
        <v>0</v>
      </c>
      <c r="Y41" s="9">
        <f t="shared" si="1"/>
        <v>0</v>
      </c>
    </row>
    <row r="42" spans="1:29" ht="14.25" thickBot="1">
      <c r="B42" s="144" t="s">
        <v>28</v>
      </c>
      <c r="C42" s="145"/>
      <c r="D42" s="146">
        <f>SUM(D39:D41)</f>
        <v>0</v>
      </c>
      <c r="E42" s="3" t="s">
        <v>80</v>
      </c>
      <c r="G42" s="1"/>
      <c r="H42" s="128">
        <f t="shared" si="2"/>
        <v>27</v>
      </c>
      <c r="I42" s="127"/>
      <c r="J42" s="34"/>
      <c r="K42" s="128">
        <f t="shared" si="3"/>
        <v>27</v>
      </c>
      <c r="L42" s="118">
        <f t="shared" si="14"/>
        <v>0</v>
      </c>
      <c r="M42" s="53">
        <f t="shared" si="4"/>
        <v>0</v>
      </c>
      <c r="N42" s="53">
        <f t="shared" si="10"/>
        <v>0</v>
      </c>
      <c r="O42" s="53">
        <f t="shared" si="5"/>
        <v>0</v>
      </c>
      <c r="P42" s="54">
        <f t="shared" si="11"/>
        <v>0</v>
      </c>
      <c r="Q42" s="55">
        <f t="shared" si="12"/>
        <v>0</v>
      </c>
      <c r="R42" s="53">
        <f t="shared" si="6"/>
        <v>0</v>
      </c>
      <c r="S42" s="56">
        <f t="shared" si="0"/>
        <v>0</v>
      </c>
      <c r="T42" s="56">
        <f t="shared" si="7"/>
        <v>0</v>
      </c>
      <c r="U42" s="57">
        <f t="shared" si="13"/>
        <v>0</v>
      </c>
      <c r="V42" s="34"/>
      <c r="W42" s="128">
        <f t="shared" si="8"/>
        <v>27</v>
      </c>
      <c r="X42" s="8">
        <f t="shared" si="9"/>
        <v>0</v>
      </c>
      <c r="Y42" s="9">
        <f t="shared" si="1"/>
        <v>0</v>
      </c>
    </row>
    <row r="43" spans="1:29" ht="13.5" customHeight="1" thickBot="1">
      <c r="B43" s="136" t="s">
        <v>48</v>
      </c>
      <c r="C43" s="143"/>
      <c r="D43" s="79" t="e">
        <f>D42/D19</f>
        <v>#DIV/0!</v>
      </c>
      <c r="E43" s="3" t="s">
        <v>80</v>
      </c>
      <c r="G43" s="1"/>
      <c r="H43" s="128">
        <f t="shared" si="2"/>
        <v>28</v>
      </c>
      <c r="I43" s="127"/>
      <c r="J43" s="34"/>
      <c r="K43" s="128">
        <f t="shared" si="3"/>
        <v>28</v>
      </c>
      <c r="L43" s="118">
        <f t="shared" si="14"/>
        <v>0</v>
      </c>
      <c r="M43" s="53">
        <f t="shared" si="4"/>
        <v>0</v>
      </c>
      <c r="N43" s="53">
        <f t="shared" si="10"/>
        <v>0</v>
      </c>
      <c r="O43" s="53">
        <f t="shared" si="5"/>
        <v>0</v>
      </c>
      <c r="P43" s="54">
        <f t="shared" si="11"/>
        <v>0</v>
      </c>
      <c r="Q43" s="55">
        <f t="shared" si="12"/>
        <v>0</v>
      </c>
      <c r="R43" s="53">
        <f t="shared" si="6"/>
        <v>0</v>
      </c>
      <c r="S43" s="56">
        <f t="shared" si="0"/>
        <v>0</v>
      </c>
      <c r="T43" s="56">
        <f t="shared" si="7"/>
        <v>0</v>
      </c>
      <c r="U43" s="57">
        <f t="shared" si="13"/>
        <v>0</v>
      </c>
      <c r="V43" s="34"/>
      <c r="W43" s="128">
        <f t="shared" si="8"/>
        <v>28</v>
      </c>
      <c r="X43" s="8">
        <f t="shared" si="9"/>
        <v>0</v>
      </c>
      <c r="Y43" s="9">
        <f t="shared" si="1"/>
        <v>0</v>
      </c>
    </row>
    <row r="44" spans="1:29">
      <c r="G44" s="122"/>
      <c r="H44" s="128">
        <f t="shared" si="2"/>
        <v>29</v>
      </c>
      <c r="I44" s="127"/>
      <c r="J44" s="34"/>
      <c r="K44" s="128">
        <f t="shared" si="3"/>
        <v>29</v>
      </c>
      <c r="L44" s="118">
        <f t="shared" si="14"/>
        <v>0</v>
      </c>
      <c r="M44" s="53">
        <f t="shared" si="4"/>
        <v>0</v>
      </c>
      <c r="N44" s="53">
        <f t="shared" si="10"/>
        <v>0</v>
      </c>
      <c r="O44" s="53">
        <f t="shared" si="5"/>
        <v>0</v>
      </c>
      <c r="P44" s="54">
        <f t="shared" si="11"/>
        <v>0</v>
      </c>
      <c r="Q44" s="55">
        <f t="shared" si="12"/>
        <v>0</v>
      </c>
      <c r="R44" s="53">
        <f t="shared" si="6"/>
        <v>0</v>
      </c>
      <c r="S44" s="56">
        <f t="shared" si="0"/>
        <v>0</v>
      </c>
      <c r="T44" s="56">
        <f t="shared" si="7"/>
        <v>0</v>
      </c>
      <c r="U44" s="57">
        <f t="shared" si="13"/>
        <v>0</v>
      </c>
      <c r="V44" s="34"/>
      <c r="W44" s="128">
        <f t="shared" si="8"/>
        <v>29</v>
      </c>
      <c r="X44" s="8">
        <f t="shared" si="9"/>
        <v>0</v>
      </c>
      <c r="Y44" s="9">
        <f t="shared" si="1"/>
        <v>0</v>
      </c>
    </row>
    <row r="45" spans="1:29">
      <c r="G45" s="122"/>
      <c r="H45" s="128">
        <f t="shared" si="2"/>
        <v>30</v>
      </c>
      <c r="I45" s="127"/>
      <c r="J45" s="34"/>
      <c r="K45" s="128">
        <f t="shared" si="3"/>
        <v>30</v>
      </c>
      <c r="L45" s="118">
        <f t="shared" si="14"/>
        <v>0</v>
      </c>
      <c r="M45" s="53">
        <f t="shared" si="4"/>
        <v>0</v>
      </c>
      <c r="N45" s="53">
        <f t="shared" si="10"/>
        <v>0</v>
      </c>
      <c r="O45" s="53">
        <f t="shared" si="5"/>
        <v>0</v>
      </c>
      <c r="P45" s="54">
        <f t="shared" si="11"/>
        <v>0</v>
      </c>
      <c r="Q45" s="55">
        <f t="shared" si="12"/>
        <v>0</v>
      </c>
      <c r="R45" s="53">
        <f t="shared" si="6"/>
        <v>0</v>
      </c>
      <c r="S45" s="56">
        <f t="shared" si="0"/>
        <v>0</v>
      </c>
      <c r="T45" s="56">
        <f t="shared" si="7"/>
        <v>0</v>
      </c>
      <c r="U45" s="57">
        <f t="shared" si="13"/>
        <v>0</v>
      </c>
      <c r="V45" s="34"/>
      <c r="W45" s="128">
        <f t="shared" si="8"/>
        <v>30</v>
      </c>
      <c r="X45" s="8">
        <f t="shared" si="9"/>
        <v>0</v>
      </c>
      <c r="Y45" s="9">
        <f t="shared" si="1"/>
        <v>0</v>
      </c>
    </row>
    <row r="46" spans="1:29">
      <c r="B46" s="183" t="s">
        <v>33</v>
      </c>
      <c r="C46" s="192"/>
      <c r="D46" s="192"/>
      <c r="E46" s="184"/>
      <c r="G46" s="122"/>
      <c r="H46" s="128">
        <f t="shared" si="2"/>
        <v>31</v>
      </c>
      <c r="I46" s="127"/>
      <c r="J46" s="34"/>
      <c r="K46" s="128">
        <f t="shared" si="3"/>
        <v>31</v>
      </c>
      <c r="L46" s="118">
        <f t="shared" si="14"/>
        <v>0</v>
      </c>
      <c r="M46" s="53">
        <f t="shared" si="4"/>
        <v>0</v>
      </c>
      <c r="N46" s="53">
        <f t="shared" si="10"/>
        <v>0</v>
      </c>
      <c r="O46" s="53">
        <f t="shared" si="5"/>
        <v>0</v>
      </c>
      <c r="P46" s="54">
        <f t="shared" si="11"/>
        <v>0</v>
      </c>
      <c r="Q46" s="55">
        <f t="shared" si="12"/>
        <v>0</v>
      </c>
      <c r="R46" s="53">
        <f t="shared" si="6"/>
        <v>0</v>
      </c>
      <c r="S46" s="56">
        <f t="shared" si="0"/>
        <v>0</v>
      </c>
      <c r="T46" s="56">
        <f t="shared" si="7"/>
        <v>0</v>
      </c>
      <c r="U46" s="57">
        <f t="shared" si="13"/>
        <v>0</v>
      </c>
      <c r="V46" s="34"/>
      <c r="W46" s="128">
        <f t="shared" si="8"/>
        <v>31</v>
      </c>
      <c r="X46" s="8">
        <f t="shared" si="9"/>
        <v>0</v>
      </c>
      <c r="Y46" s="9">
        <f t="shared" si="1"/>
        <v>0</v>
      </c>
    </row>
    <row r="47" spans="1:29" ht="13.5" customHeight="1">
      <c r="B47" s="138" t="s">
        <v>34</v>
      </c>
      <c r="C47" s="110"/>
      <c r="D47" s="139">
        <f>D16</f>
        <v>0</v>
      </c>
      <c r="E47" s="21"/>
      <c r="G47" s="122"/>
      <c r="H47" s="128">
        <f t="shared" si="2"/>
        <v>32</v>
      </c>
      <c r="I47" s="127"/>
      <c r="J47" s="34"/>
      <c r="K47" s="128">
        <f t="shared" si="3"/>
        <v>32</v>
      </c>
      <c r="L47" s="118">
        <f t="shared" si="14"/>
        <v>0</v>
      </c>
      <c r="M47" s="53">
        <f t="shared" si="4"/>
        <v>0</v>
      </c>
      <c r="N47" s="53">
        <f t="shared" si="10"/>
        <v>0</v>
      </c>
      <c r="O47" s="53">
        <f t="shared" si="5"/>
        <v>0</v>
      </c>
      <c r="P47" s="54">
        <f t="shared" si="11"/>
        <v>0</v>
      </c>
      <c r="Q47" s="55">
        <f t="shared" si="12"/>
        <v>0</v>
      </c>
      <c r="R47" s="53">
        <f t="shared" si="6"/>
        <v>0</v>
      </c>
      <c r="S47" s="56">
        <f t="shared" si="0"/>
        <v>0</v>
      </c>
      <c r="T47" s="56">
        <f t="shared" si="7"/>
        <v>0</v>
      </c>
      <c r="U47" s="57">
        <f t="shared" si="13"/>
        <v>0</v>
      </c>
      <c r="V47" s="34"/>
      <c r="W47" s="128">
        <f t="shared" si="8"/>
        <v>32</v>
      </c>
      <c r="X47" s="8">
        <f t="shared" si="9"/>
        <v>0</v>
      </c>
      <c r="Y47" s="9">
        <f t="shared" si="1"/>
        <v>0</v>
      </c>
    </row>
    <row r="48" spans="1:29">
      <c r="B48" s="137" t="s">
        <v>2</v>
      </c>
      <c r="C48" s="110"/>
      <c r="D48" s="24">
        <f>D19</f>
        <v>0</v>
      </c>
      <c r="E48" s="25"/>
      <c r="G48" s="122"/>
      <c r="H48" s="128">
        <f t="shared" si="2"/>
        <v>33</v>
      </c>
      <c r="I48" s="127"/>
      <c r="J48" s="34"/>
      <c r="K48" s="128">
        <f t="shared" si="3"/>
        <v>33</v>
      </c>
      <c r="L48" s="118">
        <f t="shared" si="14"/>
        <v>0</v>
      </c>
      <c r="M48" s="53">
        <f t="shared" si="4"/>
        <v>0</v>
      </c>
      <c r="N48" s="53">
        <f t="shared" si="10"/>
        <v>0</v>
      </c>
      <c r="O48" s="53">
        <f t="shared" si="5"/>
        <v>0</v>
      </c>
      <c r="P48" s="54">
        <f t="shared" si="11"/>
        <v>0</v>
      </c>
      <c r="Q48" s="55">
        <f t="shared" si="12"/>
        <v>0</v>
      </c>
      <c r="R48" s="53">
        <f t="shared" si="6"/>
        <v>0</v>
      </c>
      <c r="S48" s="56">
        <f t="shared" si="0"/>
        <v>0</v>
      </c>
      <c r="T48" s="56">
        <f t="shared" si="7"/>
        <v>0</v>
      </c>
      <c r="U48" s="57">
        <f t="shared" si="13"/>
        <v>0</v>
      </c>
      <c r="V48" s="34"/>
      <c r="W48" s="128">
        <f t="shared" si="8"/>
        <v>33</v>
      </c>
      <c r="X48" s="8">
        <f t="shared" si="9"/>
        <v>0</v>
      </c>
      <c r="Y48" s="9">
        <f t="shared" si="1"/>
        <v>0</v>
      </c>
    </row>
    <row r="49" spans="1:30">
      <c r="B49" s="137" t="s">
        <v>24</v>
      </c>
      <c r="C49" s="110"/>
      <c r="D49" s="26">
        <f>D36/12</f>
        <v>0</v>
      </c>
      <c r="E49" s="25"/>
      <c r="G49" s="122"/>
      <c r="H49" s="128">
        <f t="shared" si="2"/>
        <v>34</v>
      </c>
      <c r="I49" s="127"/>
      <c r="J49" s="34"/>
      <c r="K49" s="128">
        <f t="shared" si="3"/>
        <v>34</v>
      </c>
      <c r="L49" s="118">
        <f t="shared" si="14"/>
        <v>0</v>
      </c>
      <c r="M49" s="53">
        <f t="shared" si="4"/>
        <v>0</v>
      </c>
      <c r="N49" s="53">
        <f t="shared" si="10"/>
        <v>0</v>
      </c>
      <c r="O49" s="53">
        <f t="shared" si="5"/>
        <v>0</v>
      </c>
      <c r="P49" s="54">
        <f t="shared" si="11"/>
        <v>0</v>
      </c>
      <c r="Q49" s="55">
        <f t="shared" si="12"/>
        <v>0</v>
      </c>
      <c r="R49" s="53">
        <f t="shared" si="6"/>
        <v>0</v>
      </c>
      <c r="S49" s="56">
        <f t="shared" si="0"/>
        <v>0</v>
      </c>
      <c r="T49" s="56">
        <f t="shared" si="7"/>
        <v>0</v>
      </c>
      <c r="U49" s="57">
        <f t="shared" si="13"/>
        <v>0</v>
      </c>
      <c r="V49" s="34"/>
      <c r="W49" s="128">
        <f t="shared" si="8"/>
        <v>34</v>
      </c>
      <c r="X49" s="8">
        <f t="shared" si="9"/>
        <v>0</v>
      </c>
      <c r="Y49" s="9">
        <f t="shared" si="1"/>
        <v>0</v>
      </c>
    </row>
    <row r="50" spans="1:30" ht="14.25" thickBot="1">
      <c r="B50" s="137" t="s">
        <v>35</v>
      </c>
      <c r="C50" s="110"/>
      <c r="D50" s="28" t="e">
        <f>ROUND(1-0.1^(1/D49),3)</f>
        <v>#DIV/0!</v>
      </c>
      <c r="E50" s="29"/>
      <c r="G50" s="122"/>
      <c r="H50" s="128">
        <f t="shared" si="2"/>
        <v>35</v>
      </c>
      <c r="I50" s="127"/>
      <c r="J50" s="34"/>
      <c r="K50" s="128">
        <f t="shared" si="3"/>
        <v>35</v>
      </c>
      <c r="L50" s="118">
        <f t="shared" si="14"/>
        <v>0</v>
      </c>
      <c r="M50" s="53">
        <f t="shared" si="4"/>
        <v>0</v>
      </c>
      <c r="N50" s="53">
        <f t="shared" si="10"/>
        <v>0</v>
      </c>
      <c r="O50" s="53">
        <f t="shared" si="5"/>
        <v>0</v>
      </c>
      <c r="P50" s="54">
        <f t="shared" si="11"/>
        <v>0</v>
      </c>
      <c r="Q50" s="55">
        <f t="shared" si="12"/>
        <v>0</v>
      </c>
      <c r="R50" s="53">
        <f t="shared" si="6"/>
        <v>0</v>
      </c>
      <c r="S50" s="56">
        <f t="shared" si="0"/>
        <v>0</v>
      </c>
      <c r="T50" s="56">
        <f t="shared" si="7"/>
        <v>0</v>
      </c>
      <c r="U50" s="57">
        <f t="shared" si="13"/>
        <v>0</v>
      </c>
      <c r="V50" s="34"/>
      <c r="W50" s="128">
        <f t="shared" si="8"/>
        <v>35</v>
      </c>
      <c r="X50" s="8">
        <f t="shared" si="9"/>
        <v>0</v>
      </c>
      <c r="Y50" s="9">
        <f t="shared" si="1"/>
        <v>0</v>
      </c>
    </row>
    <row r="51" spans="1:30" ht="13.5" customHeight="1">
      <c r="B51" s="198" t="s">
        <v>36</v>
      </c>
      <c r="C51" s="199"/>
      <c r="D51" s="140" t="s">
        <v>37</v>
      </c>
      <c r="E51" s="33" t="s">
        <v>38</v>
      </c>
      <c r="G51" s="122"/>
      <c r="H51" s="128">
        <f t="shared" si="2"/>
        <v>36</v>
      </c>
      <c r="I51" s="127"/>
      <c r="J51" s="34"/>
      <c r="K51" s="128">
        <f t="shared" si="3"/>
        <v>36</v>
      </c>
      <c r="L51" s="118">
        <f t="shared" si="14"/>
        <v>0</v>
      </c>
      <c r="M51" s="53">
        <f t="shared" si="4"/>
        <v>0</v>
      </c>
      <c r="N51" s="53">
        <f t="shared" si="10"/>
        <v>0</v>
      </c>
      <c r="O51" s="53">
        <f t="shared" si="5"/>
        <v>0</v>
      </c>
      <c r="P51" s="54">
        <f t="shared" si="11"/>
        <v>0</v>
      </c>
      <c r="Q51" s="55">
        <f t="shared" si="12"/>
        <v>0</v>
      </c>
      <c r="R51" s="53">
        <f t="shared" si="6"/>
        <v>0</v>
      </c>
      <c r="S51" s="56">
        <f t="shared" si="0"/>
        <v>0</v>
      </c>
      <c r="T51" s="56">
        <f t="shared" si="7"/>
        <v>0</v>
      </c>
      <c r="U51" s="57">
        <f t="shared" si="13"/>
        <v>0</v>
      </c>
      <c r="V51" s="34"/>
      <c r="W51" s="128">
        <f t="shared" si="8"/>
        <v>36</v>
      </c>
      <c r="X51" s="8">
        <f t="shared" si="9"/>
        <v>0</v>
      </c>
      <c r="Y51" s="9">
        <f t="shared" si="1"/>
        <v>0</v>
      </c>
    </row>
    <row r="52" spans="1:30">
      <c r="B52" s="200">
        <v>1</v>
      </c>
      <c r="C52" s="201"/>
      <c r="D52" s="36" t="e">
        <f>D47*(1-D50/2)</f>
        <v>#DIV/0!</v>
      </c>
      <c r="E52" s="37">
        <f t="shared" ref="E52:E61" si="15">ROUNDDOWN(IF(B52&gt;D$48/12,0,ROUNDDOWN(D52,-3))*1.4%,-2)</f>
        <v>0</v>
      </c>
      <c r="G52" s="122"/>
      <c r="H52" s="128">
        <f t="shared" si="2"/>
        <v>37</v>
      </c>
      <c r="I52" s="127"/>
      <c r="J52" s="34"/>
      <c r="K52" s="128">
        <f t="shared" si="3"/>
        <v>37</v>
      </c>
      <c r="L52" s="118">
        <f t="shared" si="14"/>
        <v>0</v>
      </c>
      <c r="M52" s="53">
        <f t="shared" si="4"/>
        <v>0</v>
      </c>
      <c r="N52" s="53">
        <f t="shared" si="10"/>
        <v>0</v>
      </c>
      <c r="O52" s="53">
        <f t="shared" si="5"/>
        <v>0</v>
      </c>
      <c r="P52" s="54">
        <f t="shared" si="11"/>
        <v>0</v>
      </c>
      <c r="Q52" s="55">
        <f t="shared" si="12"/>
        <v>0</v>
      </c>
      <c r="R52" s="53">
        <f t="shared" si="6"/>
        <v>0</v>
      </c>
      <c r="S52" s="56">
        <f t="shared" si="0"/>
        <v>0</v>
      </c>
      <c r="T52" s="56">
        <f t="shared" si="7"/>
        <v>0</v>
      </c>
      <c r="U52" s="57">
        <f t="shared" si="13"/>
        <v>0</v>
      </c>
      <c r="V52" s="34"/>
      <c r="W52" s="128">
        <f t="shared" si="8"/>
        <v>37</v>
      </c>
      <c r="X52" s="8">
        <f t="shared" si="9"/>
        <v>0</v>
      </c>
      <c r="Y52" s="9">
        <f t="shared" si="1"/>
        <v>0</v>
      </c>
    </row>
    <row r="53" spans="1:30">
      <c r="B53" s="194">
        <v>2</v>
      </c>
      <c r="C53" s="195"/>
      <c r="D53" s="38" t="e">
        <f t="shared" ref="D53:D66" si="16">IF(D52*(1-D$50)&lt;D$47*0.05,D$47*0.05,D52*(1-D$50))</f>
        <v>#DIV/0!</v>
      </c>
      <c r="E53" s="39">
        <f t="shared" si="15"/>
        <v>0</v>
      </c>
      <c r="G53" s="122"/>
      <c r="H53" s="128">
        <f t="shared" si="2"/>
        <v>38</v>
      </c>
      <c r="I53" s="127"/>
      <c r="J53" s="34"/>
      <c r="K53" s="128">
        <f t="shared" si="3"/>
        <v>38</v>
      </c>
      <c r="L53" s="118">
        <f t="shared" si="14"/>
        <v>0</v>
      </c>
      <c r="M53" s="53">
        <f t="shared" si="4"/>
        <v>0</v>
      </c>
      <c r="N53" s="53">
        <f t="shared" si="10"/>
        <v>0</v>
      </c>
      <c r="O53" s="53">
        <f t="shared" si="5"/>
        <v>0</v>
      </c>
      <c r="P53" s="54">
        <f t="shared" si="11"/>
        <v>0</v>
      </c>
      <c r="Q53" s="55">
        <f t="shared" si="12"/>
        <v>0</v>
      </c>
      <c r="R53" s="53">
        <f t="shared" si="6"/>
        <v>0</v>
      </c>
      <c r="S53" s="56">
        <f t="shared" si="0"/>
        <v>0</v>
      </c>
      <c r="T53" s="56">
        <f t="shared" si="7"/>
        <v>0</v>
      </c>
      <c r="U53" s="57">
        <f t="shared" si="13"/>
        <v>0</v>
      </c>
      <c r="V53" s="34"/>
      <c r="W53" s="128">
        <f t="shared" si="8"/>
        <v>38</v>
      </c>
      <c r="X53" s="8">
        <f t="shared" si="9"/>
        <v>0</v>
      </c>
      <c r="Y53" s="9">
        <f t="shared" si="1"/>
        <v>0</v>
      </c>
    </row>
    <row r="54" spans="1:30">
      <c r="B54" s="194">
        <v>3</v>
      </c>
      <c r="C54" s="195"/>
      <c r="D54" s="38" t="e">
        <f t="shared" si="16"/>
        <v>#DIV/0!</v>
      </c>
      <c r="E54" s="39">
        <f t="shared" si="15"/>
        <v>0</v>
      </c>
      <c r="H54" s="128">
        <f t="shared" si="2"/>
        <v>39</v>
      </c>
      <c r="I54" s="127"/>
      <c r="J54" s="34"/>
      <c r="K54" s="128">
        <f t="shared" si="3"/>
        <v>39</v>
      </c>
      <c r="L54" s="118">
        <f t="shared" si="14"/>
        <v>0</v>
      </c>
      <c r="M54" s="53">
        <f t="shared" si="4"/>
        <v>0</v>
      </c>
      <c r="N54" s="53">
        <f t="shared" si="10"/>
        <v>0</v>
      </c>
      <c r="O54" s="53">
        <f t="shared" si="5"/>
        <v>0</v>
      </c>
      <c r="P54" s="54">
        <f t="shared" si="11"/>
        <v>0</v>
      </c>
      <c r="Q54" s="55">
        <f t="shared" si="12"/>
        <v>0</v>
      </c>
      <c r="R54" s="53">
        <f t="shared" si="6"/>
        <v>0</v>
      </c>
      <c r="S54" s="56">
        <f t="shared" si="0"/>
        <v>0</v>
      </c>
      <c r="T54" s="56">
        <f t="shared" si="7"/>
        <v>0</v>
      </c>
      <c r="U54" s="57">
        <f t="shared" si="13"/>
        <v>0</v>
      </c>
      <c r="V54" s="34"/>
      <c r="W54" s="128">
        <f t="shared" si="8"/>
        <v>39</v>
      </c>
      <c r="X54" s="8">
        <f t="shared" si="9"/>
        <v>0</v>
      </c>
      <c r="Y54" s="9">
        <f t="shared" si="1"/>
        <v>0</v>
      </c>
    </row>
    <row r="55" spans="1:30" ht="13.5" customHeight="1">
      <c r="B55" s="194">
        <v>4</v>
      </c>
      <c r="C55" s="195"/>
      <c r="D55" s="38" t="e">
        <f t="shared" si="16"/>
        <v>#DIV/0!</v>
      </c>
      <c r="E55" s="39">
        <f t="shared" si="15"/>
        <v>0</v>
      </c>
      <c r="G55" s="1"/>
      <c r="H55" s="128">
        <f t="shared" si="2"/>
        <v>40</v>
      </c>
      <c r="I55" s="127"/>
      <c r="J55" s="34"/>
      <c r="K55" s="128">
        <f t="shared" si="3"/>
        <v>40</v>
      </c>
      <c r="L55" s="118">
        <f t="shared" si="14"/>
        <v>0</v>
      </c>
      <c r="M55" s="53">
        <f t="shared" si="4"/>
        <v>0</v>
      </c>
      <c r="N55" s="53">
        <f t="shared" si="10"/>
        <v>0</v>
      </c>
      <c r="O55" s="53">
        <f t="shared" si="5"/>
        <v>0</v>
      </c>
      <c r="P55" s="54">
        <f t="shared" si="11"/>
        <v>0</v>
      </c>
      <c r="Q55" s="55">
        <f t="shared" si="12"/>
        <v>0</v>
      </c>
      <c r="R55" s="53">
        <f t="shared" si="6"/>
        <v>0</v>
      </c>
      <c r="S55" s="56">
        <f t="shared" si="0"/>
        <v>0</v>
      </c>
      <c r="T55" s="56">
        <f t="shared" si="7"/>
        <v>0</v>
      </c>
      <c r="U55" s="57">
        <f t="shared" si="13"/>
        <v>0</v>
      </c>
      <c r="V55" s="34"/>
      <c r="W55" s="128">
        <f t="shared" si="8"/>
        <v>40</v>
      </c>
      <c r="X55" s="8">
        <f t="shared" si="9"/>
        <v>0</v>
      </c>
      <c r="Y55" s="9">
        <f t="shared" si="1"/>
        <v>0</v>
      </c>
      <c r="Z55" s="18"/>
    </row>
    <row r="56" spans="1:30" s="18" customFormat="1">
      <c r="A56" s="3"/>
      <c r="B56" s="194">
        <v>5</v>
      </c>
      <c r="C56" s="195"/>
      <c r="D56" s="38" t="e">
        <f t="shared" si="16"/>
        <v>#DIV/0!</v>
      </c>
      <c r="E56" s="39">
        <f t="shared" si="15"/>
        <v>0</v>
      </c>
      <c r="F56" s="3"/>
      <c r="G56" s="1"/>
      <c r="H56" s="128">
        <f t="shared" si="2"/>
        <v>41</v>
      </c>
      <c r="I56" s="127"/>
      <c r="J56" s="34"/>
      <c r="K56" s="128">
        <f t="shared" si="3"/>
        <v>41</v>
      </c>
      <c r="L56" s="118">
        <f t="shared" si="14"/>
        <v>0</v>
      </c>
      <c r="M56" s="53">
        <f t="shared" si="4"/>
        <v>0</v>
      </c>
      <c r="N56" s="53">
        <f t="shared" si="10"/>
        <v>0</v>
      </c>
      <c r="O56" s="53">
        <f t="shared" si="5"/>
        <v>0</v>
      </c>
      <c r="P56" s="54">
        <f t="shared" si="11"/>
        <v>0</v>
      </c>
      <c r="Q56" s="55">
        <f t="shared" si="12"/>
        <v>0</v>
      </c>
      <c r="R56" s="53">
        <f t="shared" si="6"/>
        <v>0</v>
      </c>
      <c r="S56" s="56">
        <f t="shared" si="0"/>
        <v>0</v>
      </c>
      <c r="T56" s="56">
        <f t="shared" si="7"/>
        <v>0</v>
      </c>
      <c r="U56" s="57">
        <f t="shared" si="13"/>
        <v>0</v>
      </c>
      <c r="V56" s="34"/>
      <c r="W56" s="128">
        <f t="shared" si="8"/>
        <v>41</v>
      </c>
      <c r="X56" s="8">
        <f t="shared" si="9"/>
        <v>0</v>
      </c>
      <c r="Y56" s="9">
        <f t="shared" si="1"/>
        <v>0</v>
      </c>
      <c r="Z56" s="3"/>
      <c r="AA56" s="64"/>
      <c r="AB56" s="65"/>
      <c r="AC56" s="65"/>
      <c r="AD56" s="3"/>
    </row>
    <row r="57" spans="1:30">
      <c r="B57" s="194">
        <v>6</v>
      </c>
      <c r="C57" s="195"/>
      <c r="D57" s="38" t="e">
        <f t="shared" si="16"/>
        <v>#DIV/0!</v>
      </c>
      <c r="E57" s="39">
        <f t="shared" si="15"/>
        <v>0</v>
      </c>
      <c r="G57" s="1"/>
      <c r="H57" s="128">
        <f t="shared" si="2"/>
        <v>42</v>
      </c>
      <c r="I57" s="127"/>
      <c r="J57" s="34"/>
      <c r="K57" s="128">
        <f t="shared" si="3"/>
        <v>42</v>
      </c>
      <c r="L57" s="118">
        <f t="shared" si="14"/>
        <v>0</v>
      </c>
      <c r="M57" s="53">
        <f t="shared" si="4"/>
        <v>0</v>
      </c>
      <c r="N57" s="53">
        <f t="shared" si="10"/>
        <v>0</v>
      </c>
      <c r="O57" s="53">
        <f t="shared" si="5"/>
        <v>0</v>
      </c>
      <c r="P57" s="54">
        <f t="shared" si="11"/>
        <v>0</v>
      </c>
      <c r="Q57" s="55">
        <f t="shared" si="12"/>
        <v>0</v>
      </c>
      <c r="R57" s="53">
        <f t="shared" si="6"/>
        <v>0</v>
      </c>
      <c r="S57" s="56">
        <f t="shared" si="0"/>
        <v>0</v>
      </c>
      <c r="T57" s="56">
        <f t="shared" si="7"/>
        <v>0</v>
      </c>
      <c r="U57" s="57">
        <f t="shared" si="13"/>
        <v>0</v>
      </c>
      <c r="V57" s="34"/>
      <c r="W57" s="128">
        <f t="shared" si="8"/>
        <v>42</v>
      </c>
      <c r="X57" s="8">
        <f t="shared" si="9"/>
        <v>0</v>
      </c>
      <c r="Y57" s="9">
        <f t="shared" si="1"/>
        <v>0</v>
      </c>
      <c r="Z57" s="40"/>
      <c r="AD57" s="18"/>
    </row>
    <row r="58" spans="1:30" s="64" customFormat="1">
      <c r="A58" s="3"/>
      <c r="B58" s="194">
        <v>7</v>
      </c>
      <c r="C58" s="195"/>
      <c r="D58" s="38" t="e">
        <f t="shared" si="16"/>
        <v>#DIV/0!</v>
      </c>
      <c r="E58" s="39">
        <f t="shared" si="15"/>
        <v>0</v>
      </c>
      <c r="F58" s="3"/>
      <c r="G58" s="1"/>
      <c r="H58" s="128">
        <f t="shared" si="2"/>
        <v>43</v>
      </c>
      <c r="I58" s="127"/>
      <c r="J58" s="34"/>
      <c r="K58" s="128">
        <f t="shared" si="3"/>
        <v>43</v>
      </c>
      <c r="L58" s="118">
        <f t="shared" si="14"/>
        <v>0</v>
      </c>
      <c r="M58" s="53">
        <f t="shared" si="4"/>
        <v>0</v>
      </c>
      <c r="N58" s="53">
        <f t="shared" si="10"/>
        <v>0</v>
      </c>
      <c r="O58" s="53">
        <f t="shared" si="5"/>
        <v>0</v>
      </c>
      <c r="P58" s="54">
        <f t="shared" si="11"/>
        <v>0</v>
      </c>
      <c r="Q58" s="55">
        <f t="shared" si="12"/>
        <v>0</v>
      </c>
      <c r="R58" s="53">
        <f t="shared" si="6"/>
        <v>0</v>
      </c>
      <c r="S58" s="56">
        <f t="shared" si="0"/>
        <v>0</v>
      </c>
      <c r="T58" s="56">
        <f t="shared" si="7"/>
        <v>0</v>
      </c>
      <c r="U58" s="57">
        <f t="shared" si="13"/>
        <v>0</v>
      </c>
      <c r="V58" s="34"/>
      <c r="W58" s="128">
        <f t="shared" si="8"/>
        <v>43</v>
      </c>
      <c r="X58" s="8">
        <f t="shared" si="9"/>
        <v>0</v>
      </c>
      <c r="Y58" s="9">
        <f t="shared" si="1"/>
        <v>0</v>
      </c>
      <c r="Z58" s="3"/>
      <c r="AB58" s="65"/>
      <c r="AC58" s="65"/>
      <c r="AD58" s="3"/>
    </row>
    <row r="59" spans="1:30" s="64" customFormat="1">
      <c r="A59" s="3"/>
      <c r="B59" s="194">
        <v>8</v>
      </c>
      <c r="C59" s="195"/>
      <c r="D59" s="38" t="e">
        <f t="shared" si="16"/>
        <v>#DIV/0!</v>
      </c>
      <c r="E59" s="39">
        <f t="shared" si="15"/>
        <v>0</v>
      </c>
      <c r="F59" s="3"/>
      <c r="G59" s="1"/>
      <c r="H59" s="128">
        <f t="shared" si="2"/>
        <v>44</v>
      </c>
      <c r="I59" s="127"/>
      <c r="J59" s="34"/>
      <c r="K59" s="128">
        <f t="shared" si="3"/>
        <v>44</v>
      </c>
      <c r="L59" s="118">
        <f t="shared" si="14"/>
        <v>0</v>
      </c>
      <c r="M59" s="53">
        <f t="shared" si="4"/>
        <v>0</v>
      </c>
      <c r="N59" s="53">
        <f t="shared" si="10"/>
        <v>0</v>
      </c>
      <c r="O59" s="53">
        <f t="shared" si="5"/>
        <v>0</v>
      </c>
      <c r="P59" s="54">
        <f t="shared" si="11"/>
        <v>0</v>
      </c>
      <c r="Q59" s="55">
        <f t="shared" si="12"/>
        <v>0</v>
      </c>
      <c r="R59" s="53">
        <f t="shared" si="6"/>
        <v>0</v>
      </c>
      <c r="S59" s="56">
        <f t="shared" si="0"/>
        <v>0</v>
      </c>
      <c r="T59" s="56">
        <f t="shared" si="7"/>
        <v>0</v>
      </c>
      <c r="U59" s="57">
        <f t="shared" si="13"/>
        <v>0</v>
      </c>
      <c r="V59" s="34"/>
      <c r="W59" s="128">
        <f t="shared" si="8"/>
        <v>44</v>
      </c>
      <c r="X59" s="8">
        <f t="shared" si="9"/>
        <v>0</v>
      </c>
      <c r="Y59" s="9">
        <f t="shared" si="1"/>
        <v>0</v>
      </c>
      <c r="Z59" s="3"/>
      <c r="AB59" s="65"/>
      <c r="AC59" s="65"/>
      <c r="AD59" s="3"/>
    </row>
    <row r="60" spans="1:30" s="64" customFormat="1">
      <c r="A60" s="3"/>
      <c r="B60" s="194">
        <v>9</v>
      </c>
      <c r="C60" s="195"/>
      <c r="D60" s="38" t="e">
        <f t="shared" si="16"/>
        <v>#DIV/0!</v>
      </c>
      <c r="E60" s="39">
        <f t="shared" si="15"/>
        <v>0</v>
      </c>
      <c r="F60" s="3"/>
      <c r="G60" s="1"/>
      <c r="H60" s="128">
        <f t="shared" si="2"/>
        <v>45</v>
      </c>
      <c r="I60" s="127"/>
      <c r="J60" s="34"/>
      <c r="K60" s="128">
        <f t="shared" si="3"/>
        <v>45</v>
      </c>
      <c r="L60" s="118">
        <f t="shared" si="14"/>
        <v>0</v>
      </c>
      <c r="M60" s="53">
        <f t="shared" si="4"/>
        <v>0</v>
      </c>
      <c r="N60" s="53">
        <f t="shared" si="10"/>
        <v>0</v>
      </c>
      <c r="O60" s="53">
        <f t="shared" si="5"/>
        <v>0</v>
      </c>
      <c r="P60" s="54">
        <f t="shared" si="11"/>
        <v>0</v>
      </c>
      <c r="Q60" s="55">
        <f t="shared" si="12"/>
        <v>0</v>
      </c>
      <c r="R60" s="53">
        <f t="shared" si="6"/>
        <v>0</v>
      </c>
      <c r="S60" s="56">
        <f t="shared" si="0"/>
        <v>0</v>
      </c>
      <c r="T60" s="56">
        <f t="shared" si="7"/>
        <v>0</v>
      </c>
      <c r="U60" s="57">
        <f t="shared" si="13"/>
        <v>0</v>
      </c>
      <c r="V60" s="34"/>
      <c r="W60" s="128">
        <f t="shared" si="8"/>
        <v>45</v>
      </c>
      <c r="X60" s="8">
        <f t="shared" si="9"/>
        <v>0</v>
      </c>
      <c r="Y60" s="9">
        <f t="shared" si="1"/>
        <v>0</v>
      </c>
      <c r="Z60" s="3"/>
      <c r="AB60" s="65"/>
      <c r="AC60" s="65"/>
      <c r="AD60" s="3"/>
    </row>
    <row r="61" spans="1:30" s="64" customFormat="1">
      <c r="A61" s="3"/>
      <c r="B61" s="194">
        <v>10</v>
      </c>
      <c r="C61" s="195"/>
      <c r="D61" s="38" t="e">
        <f t="shared" si="16"/>
        <v>#DIV/0!</v>
      </c>
      <c r="E61" s="39">
        <f t="shared" si="15"/>
        <v>0</v>
      </c>
      <c r="F61" s="3"/>
      <c r="G61" s="1"/>
      <c r="H61" s="128">
        <f t="shared" si="2"/>
        <v>46</v>
      </c>
      <c r="I61" s="127"/>
      <c r="J61" s="34"/>
      <c r="K61" s="128">
        <f t="shared" si="3"/>
        <v>46</v>
      </c>
      <c r="L61" s="118">
        <f t="shared" si="14"/>
        <v>0</v>
      </c>
      <c r="M61" s="53">
        <f t="shared" si="4"/>
        <v>0</v>
      </c>
      <c r="N61" s="53">
        <f t="shared" si="10"/>
        <v>0</v>
      </c>
      <c r="O61" s="53">
        <f t="shared" si="5"/>
        <v>0</v>
      </c>
      <c r="P61" s="54">
        <f t="shared" si="11"/>
        <v>0</v>
      </c>
      <c r="Q61" s="55">
        <f t="shared" si="12"/>
        <v>0</v>
      </c>
      <c r="R61" s="53">
        <f t="shared" si="6"/>
        <v>0</v>
      </c>
      <c r="S61" s="56">
        <f t="shared" si="0"/>
        <v>0</v>
      </c>
      <c r="T61" s="56">
        <f t="shared" si="7"/>
        <v>0</v>
      </c>
      <c r="U61" s="57">
        <f t="shared" si="13"/>
        <v>0</v>
      </c>
      <c r="V61" s="34"/>
      <c r="W61" s="128">
        <f t="shared" si="8"/>
        <v>46</v>
      </c>
      <c r="X61" s="8">
        <f t="shared" si="9"/>
        <v>0</v>
      </c>
      <c r="Y61" s="9">
        <f t="shared" si="1"/>
        <v>0</v>
      </c>
      <c r="Z61" s="3"/>
      <c r="AB61" s="65"/>
      <c r="AC61" s="65"/>
      <c r="AD61" s="3"/>
    </row>
    <row r="62" spans="1:30" s="64" customFormat="1">
      <c r="A62" s="3"/>
      <c r="B62" s="194">
        <v>11</v>
      </c>
      <c r="C62" s="195"/>
      <c r="D62" s="38" t="e">
        <f t="shared" si="16"/>
        <v>#DIV/0!</v>
      </c>
      <c r="E62" s="39">
        <f t="shared" ref="E62:E66" si="17">ROUNDDOWN(IF(B62&gt;D$48/12,0,ROUNDDOWN(D62,-3))*1.4%,-2)</f>
        <v>0</v>
      </c>
      <c r="F62" s="3"/>
      <c r="G62" s="1"/>
      <c r="H62" s="128">
        <f>H61+1</f>
        <v>47</v>
      </c>
      <c r="I62" s="127"/>
      <c r="J62" s="34"/>
      <c r="K62" s="128">
        <f>K61+1</f>
        <v>47</v>
      </c>
      <c r="L62" s="118">
        <f>P61</f>
        <v>0</v>
      </c>
      <c r="M62" s="53">
        <f t="shared" si="4"/>
        <v>0</v>
      </c>
      <c r="N62" s="53">
        <f t="shared" si="10"/>
        <v>0</v>
      </c>
      <c r="O62" s="53">
        <f t="shared" si="5"/>
        <v>0</v>
      </c>
      <c r="P62" s="54">
        <f t="shared" si="11"/>
        <v>0</v>
      </c>
      <c r="Q62" s="55">
        <f>U61</f>
        <v>0</v>
      </c>
      <c r="R62" s="53">
        <f t="shared" si="6"/>
        <v>0</v>
      </c>
      <c r="S62" s="56">
        <f t="shared" si="0"/>
        <v>0</v>
      </c>
      <c r="T62" s="56">
        <f t="shared" si="7"/>
        <v>0</v>
      </c>
      <c r="U62" s="57">
        <f t="shared" si="13"/>
        <v>0</v>
      </c>
      <c r="V62" s="34"/>
      <c r="W62" s="128">
        <f>W61+1</f>
        <v>47</v>
      </c>
      <c r="X62" s="8">
        <f t="shared" si="9"/>
        <v>0</v>
      </c>
      <c r="Y62" s="9">
        <f t="shared" si="1"/>
        <v>0</v>
      </c>
      <c r="Z62" s="3"/>
      <c r="AB62" s="65"/>
      <c r="AC62" s="65"/>
      <c r="AD62" s="3"/>
    </row>
    <row r="63" spans="1:30" s="64" customFormat="1" ht="13.5" customHeight="1">
      <c r="A63" s="3"/>
      <c r="B63" s="194">
        <v>12</v>
      </c>
      <c r="C63" s="195"/>
      <c r="D63" s="38" t="e">
        <f t="shared" si="16"/>
        <v>#DIV/0!</v>
      </c>
      <c r="E63" s="39">
        <f t="shared" si="17"/>
        <v>0</v>
      </c>
      <c r="F63" s="3"/>
      <c r="G63" s="1"/>
      <c r="H63" s="128">
        <f t="shared" si="2"/>
        <v>48</v>
      </c>
      <c r="I63" s="127"/>
      <c r="J63" s="1"/>
      <c r="K63" s="128">
        <f t="shared" si="3"/>
        <v>48</v>
      </c>
      <c r="L63" s="118">
        <f t="shared" si="14"/>
        <v>0</v>
      </c>
      <c r="M63" s="53">
        <f t="shared" si="4"/>
        <v>0</v>
      </c>
      <c r="N63" s="53">
        <f t="shared" si="10"/>
        <v>0</v>
      </c>
      <c r="O63" s="53">
        <f t="shared" si="5"/>
        <v>0</v>
      </c>
      <c r="P63" s="54">
        <f t="shared" si="11"/>
        <v>0</v>
      </c>
      <c r="Q63" s="52">
        <f t="shared" si="12"/>
        <v>0</v>
      </c>
      <c r="R63" s="53">
        <f t="shared" si="6"/>
        <v>0</v>
      </c>
      <c r="S63" s="53">
        <f t="shared" si="0"/>
        <v>0</v>
      </c>
      <c r="T63" s="53">
        <f t="shared" si="7"/>
        <v>0</v>
      </c>
      <c r="U63" s="54">
        <f t="shared" si="13"/>
        <v>0</v>
      </c>
      <c r="V63" s="1"/>
      <c r="W63" s="128">
        <f t="shared" si="8"/>
        <v>48</v>
      </c>
      <c r="X63" s="8">
        <f t="shared" si="9"/>
        <v>0</v>
      </c>
      <c r="Y63" s="9">
        <f t="shared" si="1"/>
        <v>0</v>
      </c>
      <c r="Z63" s="3"/>
      <c r="AB63" s="65"/>
      <c r="AC63" s="65"/>
      <c r="AD63" s="3"/>
    </row>
    <row r="64" spans="1:30" s="64" customFormat="1">
      <c r="A64" s="3"/>
      <c r="B64" s="194">
        <v>13</v>
      </c>
      <c r="C64" s="195"/>
      <c r="D64" s="38" t="e">
        <f t="shared" si="16"/>
        <v>#DIV/0!</v>
      </c>
      <c r="E64" s="39">
        <f t="shared" si="17"/>
        <v>0</v>
      </c>
      <c r="F64" s="3"/>
      <c r="G64" s="1"/>
      <c r="H64" s="128">
        <f t="shared" si="2"/>
        <v>49</v>
      </c>
      <c r="I64" s="127"/>
      <c r="J64" s="1"/>
      <c r="K64" s="128">
        <f t="shared" si="3"/>
        <v>49</v>
      </c>
      <c r="L64" s="118">
        <f t="shared" si="14"/>
        <v>0</v>
      </c>
      <c r="M64" s="53">
        <f t="shared" si="4"/>
        <v>0</v>
      </c>
      <c r="N64" s="53">
        <f t="shared" si="10"/>
        <v>0</v>
      </c>
      <c r="O64" s="53">
        <f t="shared" si="5"/>
        <v>0</v>
      </c>
      <c r="P64" s="54">
        <f t="shared" si="11"/>
        <v>0</v>
      </c>
      <c r="Q64" s="52">
        <f t="shared" si="12"/>
        <v>0</v>
      </c>
      <c r="R64" s="53">
        <f t="shared" si="6"/>
        <v>0</v>
      </c>
      <c r="S64" s="53">
        <f t="shared" si="0"/>
        <v>0</v>
      </c>
      <c r="T64" s="53">
        <f t="shared" si="7"/>
        <v>0</v>
      </c>
      <c r="U64" s="54">
        <f t="shared" si="13"/>
        <v>0</v>
      </c>
      <c r="V64" s="1"/>
      <c r="W64" s="128">
        <f t="shared" si="8"/>
        <v>49</v>
      </c>
      <c r="X64" s="8">
        <f t="shared" si="9"/>
        <v>0</v>
      </c>
      <c r="Y64" s="9">
        <f t="shared" si="1"/>
        <v>0</v>
      </c>
      <c r="Z64" s="3"/>
      <c r="AB64" s="65"/>
      <c r="AC64" s="65"/>
      <c r="AD64" s="3"/>
    </row>
    <row r="65" spans="1:30" s="64" customFormat="1">
      <c r="A65" s="3"/>
      <c r="B65" s="194">
        <v>14</v>
      </c>
      <c r="C65" s="195"/>
      <c r="D65" s="38" t="e">
        <f t="shared" si="16"/>
        <v>#DIV/0!</v>
      </c>
      <c r="E65" s="39">
        <f t="shared" si="17"/>
        <v>0</v>
      </c>
      <c r="F65" s="3"/>
      <c r="G65" s="1"/>
      <c r="H65" s="128">
        <f t="shared" si="2"/>
        <v>50</v>
      </c>
      <c r="I65" s="127"/>
      <c r="J65" s="1"/>
      <c r="K65" s="128">
        <f t="shared" si="3"/>
        <v>50</v>
      </c>
      <c r="L65" s="118">
        <f t="shared" si="14"/>
        <v>0</v>
      </c>
      <c r="M65" s="53">
        <f t="shared" si="4"/>
        <v>0</v>
      </c>
      <c r="N65" s="53">
        <f t="shared" si="10"/>
        <v>0</v>
      </c>
      <c r="O65" s="53">
        <f t="shared" si="5"/>
        <v>0</v>
      </c>
      <c r="P65" s="54">
        <f t="shared" si="11"/>
        <v>0</v>
      </c>
      <c r="Q65" s="52">
        <f t="shared" si="12"/>
        <v>0</v>
      </c>
      <c r="R65" s="53">
        <f t="shared" si="6"/>
        <v>0</v>
      </c>
      <c r="S65" s="53">
        <f t="shared" si="0"/>
        <v>0</v>
      </c>
      <c r="T65" s="53">
        <f t="shared" si="7"/>
        <v>0</v>
      </c>
      <c r="U65" s="54">
        <f t="shared" si="13"/>
        <v>0</v>
      </c>
      <c r="V65" s="1"/>
      <c r="W65" s="128">
        <f t="shared" si="8"/>
        <v>50</v>
      </c>
      <c r="X65" s="8">
        <f t="shared" si="9"/>
        <v>0</v>
      </c>
      <c r="Y65" s="9">
        <f t="shared" si="1"/>
        <v>0</v>
      </c>
      <c r="Z65" s="3"/>
      <c r="AB65" s="65"/>
      <c r="AC65" s="65"/>
      <c r="AD65" s="3"/>
    </row>
    <row r="66" spans="1:30" s="64" customFormat="1">
      <c r="A66" s="3"/>
      <c r="B66" s="196">
        <v>15</v>
      </c>
      <c r="C66" s="197"/>
      <c r="D66" s="38" t="e">
        <f t="shared" si="16"/>
        <v>#DIV/0!</v>
      </c>
      <c r="E66" s="39">
        <f t="shared" si="17"/>
        <v>0</v>
      </c>
      <c r="F66" s="3"/>
      <c r="G66" s="1"/>
      <c r="H66" s="128">
        <f t="shared" si="2"/>
        <v>51</v>
      </c>
      <c r="I66" s="127"/>
      <c r="J66" s="1"/>
      <c r="K66" s="128">
        <f t="shared" si="3"/>
        <v>51</v>
      </c>
      <c r="L66" s="118">
        <f t="shared" si="14"/>
        <v>0</v>
      </c>
      <c r="M66" s="53">
        <f t="shared" si="4"/>
        <v>0</v>
      </c>
      <c r="N66" s="53">
        <f t="shared" si="10"/>
        <v>0</v>
      </c>
      <c r="O66" s="53">
        <f t="shared" si="5"/>
        <v>0</v>
      </c>
      <c r="P66" s="54">
        <f t="shared" si="11"/>
        <v>0</v>
      </c>
      <c r="Q66" s="52">
        <f t="shared" si="12"/>
        <v>0</v>
      </c>
      <c r="R66" s="53">
        <f t="shared" si="6"/>
        <v>0</v>
      </c>
      <c r="S66" s="53">
        <f t="shared" si="0"/>
        <v>0</v>
      </c>
      <c r="T66" s="53">
        <f t="shared" si="7"/>
        <v>0</v>
      </c>
      <c r="U66" s="54">
        <f t="shared" si="13"/>
        <v>0</v>
      </c>
      <c r="V66" s="1"/>
      <c r="W66" s="128">
        <f t="shared" si="8"/>
        <v>51</v>
      </c>
      <c r="X66" s="8">
        <f t="shared" si="9"/>
        <v>0</v>
      </c>
      <c r="Y66" s="9">
        <f t="shared" si="1"/>
        <v>0</v>
      </c>
      <c r="Z66" s="40"/>
      <c r="AB66" s="65"/>
      <c r="AC66" s="65"/>
      <c r="AD66" s="3"/>
    </row>
    <row r="67" spans="1:30" s="64" customFormat="1" ht="13.5" customHeight="1" thickBot="1">
      <c r="A67" s="3"/>
      <c r="B67" s="141"/>
      <c r="C67" s="142"/>
      <c r="D67" s="42"/>
      <c r="E67" s="43">
        <f>SUM(E52:E66)</f>
        <v>0</v>
      </c>
      <c r="F67" s="3"/>
      <c r="G67" s="1"/>
      <c r="H67" s="128">
        <f>H66+1</f>
        <v>52</v>
      </c>
      <c r="I67" s="127"/>
      <c r="J67" s="1"/>
      <c r="K67" s="128">
        <f>K66+1</f>
        <v>52</v>
      </c>
      <c r="L67" s="118">
        <f>P66</f>
        <v>0</v>
      </c>
      <c r="M67" s="53">
        <f t="shared" si="4"/>
        <v>0</v>
      </c>
      <c r="N67" s="53">
        <f t="shared" si="10"/>
        <v>0</v>
      </c>
      <c r="O67" s="53">
        <f t="shared" si="5"/>
        <v>0</v>
      </c>
      <c r="P67" s="54">
        <f t="shared" si="11"/>
        <v>0</v>
      </c>
      <c r="Q67" s="52">
        <f>U66</f>
        <v>0</v>
      </c>
      <c r="R67" s="53">
        <f t="shared" si="6"/>
        <v>0</v>
      </c>
      <c r="S67" s="53">
        <f t="shared" si="0"/>
        <v>0</v>
      </c>
      <c r="T67" s="53">
        <f t="shared" si="7"/>
        <v>0</v>
      </c>
      <c r="U67" s="54">
        <f t="shared" si="13"/>
        <v>0</v>
      </c>
      <c r="V67" s="1"/>
      <c r="W67" s="128">
        <f>W66+1</f>
        <v>52</v>
      </c>
      <c r="X67" s="8">
        <f t="shared" si="9"/>
        <v>0</v>
      </c>
      <c r="Y67" s="9">
        <f t="shared" si="1"/>
        <v>0</v>
      </c>
      <c r="Z67" s="40"/>
      <c r="AB67" s="65"/>
      <c r="AC67" s="65"/>
      <c r="AD67" s="3"/>
    </row>
    <row r="68" spans="1:30" s="64" customFormat="1">
      <c r="A68" s="3"/>
      <c r="B68" s="3" t="s">
        <v>105</v>
      </c>
      <c r="C68" s="3"/>
      <c r="D68" s="3"/>
      <c r="E68" s="155"/>
      <c r="F68" s="3"/>
      <c r="G68" s="1"/>
      <c r="H68" s="128">
        <f t="shared" si="2"/>
        <v>53</v>
      </c>
      <c r="I68" s="127"/>
      <c r="J68" s="1"/>
      <c r="K68" s="128">
        <f t="shared" si="3"/>
        <v>53</v>
      </c>
      <c r="L68" s="118">
        <f t="shared" si="14"/>
        <v>0</v>
      </c>
      <c r="M68" s="53">
        <f t="shared" si="4"/>
        <v>0</v>
      </c>
      <c r="N68" s="53">
        <f t="shared" si="10"/>
        <v>0</v>
      </c>
      <c r="O68" s="53">
        <f t="shared" si="5"/>
        <v>0</v>
      </c>
      <c r="P68" s="54">
        <f t="shared" si="11"/>
        <v>0</v>
      </c>
      <c r="Q68" s="52">
        <f t="shared" si="12"/>
        <v>0</v>
      </c>
      <c r="R68" s="53">
        <f t="shared" si="6"/>
        <v>0</v>
      </c>
      <c r="S68" s="53">
        <f t="shared" si="0"/>
        <v>0</v>
      </c>
      <c r="T68" s="53">
        <f t="shared" si="7"/>
        <v>0</v>
      </c>
      <c r="U68" s="54">
        <f t="shared" si="13"/>
        <v>0</v>
      </c>
      <c r="V68" s="1"/>
      <c r="W68" s="128">
        <f t="shared" si="8"/>
        <v>53</v>
      </c>
      <c r="X68" s="8">
        <f t="shared" si="9"/>
        <v>0</v>
      </c>
      <c r="Y68" s="9">
        <f t="shared" si="1"/>
        <v>0</v>
      </c>
      <c r="Z68" s="40"/>
      <c r="AB68" s="65"/>
      <c r="AC68" s="65"/>
      <c r="AD68" s="3"/>
    </row>
    <row r="69" spans="1:30" s="64" customFormat="1">
      <c r="A69" s="3"/>
      <c r="B69" s="3" t="s">
        <v>106</v>
      </c>
      <c r="C69" s="3"/>
      <c r="D69" s="3"/>
      <c r="E69" s="3"/>
      <c r="F69" s="3"/>
      <c r="G69" s="1"/>
      <c r="H69" s="128">
        <f t="shared" si="2"/>
        <v>54</v>
      </c>
      <c r="I69" s="127"/>
      <c r="J69" s="121"/>
      <c r="K69" s="128">
        <f t="shared" si="3"/>
        <v>54</v>
      </c>
      <c r="L69" s="118">
        <f t="shared" si="14"/>
        <v>0</v>
      </c>
      <c r="M69" s="53">
        <f t="shared" si="4"/>
        <v>0</v>
      </c>
      <c r="N69" s="53">
        <f t="shared" si="10"/>
        <v>0</v>
      </c>
      <c r="O69" s="53">
        <f t="shared" si="5"/>
        <v>0</v>
      </c>
      <c r="P69" s="54">
        <f t="shared" si="11"/>
        <v>0</v>
      </c>
      <c r="Q69" s="52">
        <f t="shared" si="12"/>
        <v>0</v>
      </c>
      <c r="R69" s="53">
        <f t="shared" si="6"/>
        <v>0</v>
      </c>
      <c r="S69" s="53">
        <f t="shared" si="0"/>
        <v>0</v>
      </c>
      <c r="T69" s="53">
        <f t="shared" si="7"/>
        <v>0</v>
      </c>
      <c r="U69" s="54">
        <f t="shared" si="13"/>
        <v>0</v>
      </c>
      <c r="V69" s="80"/>
      <c r="W69" s="128">
        <f t="shared" si="8"/>
        <v>54</v>
      </c>
      <c r="X69" s="8">
        <f t="shared" si="9"/>
        <v>0</v>
      </c>
      <c r="Y69" s="9">
        <f t="shared" si="1"/>
        <v>0</v>
      </c>
      <c r="Z69" s="40"/>
      <c r="AB69" s="65"/>
      <c r="AC69" s="65"/>
      <c r="AD69" s="3"/>
    </row>
    <row r="70" spans="1:30" s="64" customFormat="1">
      <c r="A70" s="3"/>
      <c r="B70" s="3"/>
      <c r="C70" s="3"/>
      <c r="D70" s="3"/>
      <c r="E70" s="3"/>
      <c r="F70" s="3"/>
      <c r="G70" s="1"/>
      <c r="H70" s="128">
        <f t="shared" si="2"/>
        <v>55</v>
      </c>
      <c r="I70" s="127"/>
      <c r="J70" s="82"/>
      <c r="K70" s="128">
        <f t="shared" si="3"/>
        <v>55</v>
      </c>
      <c r="L70" s="118">
        <f t="shared" si="14"/>
        <v>0</v>
      </c>
      <c r="M70" s="53">
        <f t="shared" si="4"/>
        <v>0</v>
      </c>
      <c r="N70" s="53">
        <f t="shared" si="10"/>
        <v>0</v>
      </c>
      <c r="O70" s="53">
        <f t="shared" si="5"/>
        <v>0</v>
      </c>
      <c r="P70" s="54">
        <f t="shared" si="11"/>
        <v>0</v>
      </c>
      <c r="Q70" s="55">
        <f t="shared" si="12"/>
        <v>0</v>
      </c>
      <c r="R70" s="53">
        <f t="shared" si="6"/>
        <v>0</v>
      </c>
      <c r="S70" s="56">
        <f t="shared" si="0"/>
        <v>0</v>
      </c>
      <c r="T70" s="56">
        <f t="shared" si="7"/>
        <v>0</v>
      </c>
      <c r="U70" s="57">
        <f t="shared" si="13"/>
        <v>0</v>
      </c>
      <c r="V70" s="81"/>
      <c r="W70" s="128">
        <f t="shared" si="8"/>
        <v>55</v>
      </c>
      <c r="X70" s="8">
        <f t="shared" si="9"/>
        <v>0</v>
      </c>
      <c r="Y70" s="9">
        <f t="shared" si="1"/>
        <v>0</v>
      </c>
      <c r="Z70" s="40"/>
      <c r="AB70" s="65"/>
      <c r="AC70" s="65"/>
      <c r="AD70" s="3"/>
    </row>
    <row r="71" spans="1:30" s="64" customFormat="1" ht="13.5" customHeight="1">
      <c r="A71" s="3"/>
      <c r="B71" s="3"/>
      <c r="C71" s="3"/>
      <c r="D71" s="3"/>
      <c r="E71" s="3"/>
      <c r="F71" s="3"/>
      <c r="G71" s="1"/>
      <c r="H71" s="128">
        <f t="shared" si="2"/>
        <v>56</v>
      </c>
      <c r="I71" s="127"/>
      <c r="J71" s="82"/>
      <c r="K71" s="128">
        <f t="shared" si="3"/>
        <v>56</v>
      </c>
      <c r="L71" s="118">
        <f t="shared" si="14"/>
        <v>0</v>
      </c>
      <c r="M71" s="53">
        <f t="shared" si="4"/>
        <v>0</v>
      </c>
      <c r="N71" s="53">
        <f t="shared" si="10"/>
        <v>0</v>
      </c>
      <c r="O71" s="53">
        <f t="shared" si="5"/>
        <v>0</v>
      </c>
      <c r="P71" s="54">
        <f t="shared" si="11"/>
        <v>0</v>
      </c>
      <c r="Q71" s="55">
        <f t="shared" si="12"/>
        <v>0</v>
      </c>
      <c r="R71" s="53">
        <f t="shared" si="6"/>
        <v>0</v>
      </c>
      <c r="S71" s="56">
        <f t="shared" si="0"/>
        <v>0</v>
      </c>
      <c r="T71" s="56">
        <f t="shared" si="7"/>
        <v>0</v>
      </c>
      <c r="U71" s="57">
        <f t="shared" si="13"/>
        <v>0</v>
      </c>
      <c r="V71" s="81"/>
      <c r="W71" s="128">
        <f t="shared" si="8"/>
        <v>56</v>
      </c>
      <c r="X71" s="8">
        <f t="shared" si="9"/>
        <v>0</v>
      </c>
      <c r="Y71" s="9">
        <f t="shared" si="1"/>
        <v>0</v>
      </c>
      <c r="Z71" s="40"/>
      <c r="AB71" s="65"/>
      <c r="AC71" s="65"/>
      <c r="AD71" s="3"/>
    </row>
    <row r="72" spans="1:30" s="64" customFormat="1">
      <c r="A72" s="3"/>
      <c r="B72" s="3"/>
      <c r="C72" s="3"/>
      <c r="D72" s="3"/>
      <c r="E72" s="3"/>
      <c r="F72" s="3"/>
      <c r="G72" s="1"/>
      <c r="H72" s="128">
        <f t="shared" si="2"/>
        <v>57</v>
      </c>
      <c r="I72" s="127"/>
      <c r="J72" s="82"/>
      <c r="K72" s="128">
        <f t="shared" si="3"/>
        <v>57</v>
      </c>
      <c r="L72" s="118">
        <f t="shared" si="14"/>
        <v>0</v>
      </c>
      <c r="M72" s="53">
        <f t="shared" si="4"/>
        <v>0</v>
      </c>
      <c r="N72" s="53">
        <f t="shared" si="10"/>
        <v>0</v>
      </c>
      <c r="O72" s="53">
        <f t="shared" si="5"/>
        <v>0</v>
      </c>
      <c r="P72" s="54">
        <f t="shared" si="11"/>
        <v>0</v>
      </c>
      <c r="Q72" s="55">
        <f t="shared" si="12"/>
        <v>0</v>
      </c>
      <c r="R72" s="53">
        <f t="shared" si="6"/>
        <v>0</v>
      </c>
      <c r="S72" s="56">
        <f t="shared" si="0"/>
        <v>0</v>
      </c>
      <c r="T72" s="56">
        <f t="shared" si="7"/>
        <v>0</v>
      </c>
      <c r="U72" s="57">
        <f t="shared" si="13"/>
        <v>0</v>
      </c>
      <c r="V72" s="81"/>
      <c r="W72" s="128">
        <f t="shared" si="8"/>
        <v>57</v>
      </c>
      <c r="X72" s="8">
        <f t="shared" si="9"/>
        <v>0</v>
      </c>
      <c r="Y72" s="9">
        <f t="shared" si="1"/>
        <v>0</v>
      </c>
      <c r="Z72" s="40"/>
      <c r="AB72" s="65"/>
      <c r="AC72" s="65"/>
      <c r="AD72" s="3"/>
    </row>
    <row r="73" spans="1:30" s="64" customFormat="1">
      <c r="A73" s="3"/>
      <c r="B73" s="3"/>
      <c r="C73" s="3"/>
      <c r="D73" s="3"/>
      <c r="E73" s="3"/>
      <c r="F73" s="3"/>
      <c r="G73" s="1"/>
      <c r="H73" s="128">
        <f t="shared" si="2"/>
        <v>58</v>
      </c>
      <c r="I73" s="127"/>
      <c r="J73" s="82"/>
      <c r="K73" s="128">
        <f t="shared" si="3"/>
        <v>58</v>
      </c>
      <c r="L73" s="118">
        <f t="shared" si="14"/>
        <v>0</v>
      </c>
      <c r="M73" s="53">
        <f t="shared" si="4"/>
        <v>0</v>
      </c>
      <c r="N73" s="53">
        <f t="shared" si="10"/>
        <v>0</v>
      </c>
      <c r="O73" s="53">
        <f t="shared" si="5"/>
        <v>0</v>
      </c>
      <c r="P73" s="54">
        <f t="shared" si="11"/>
        <v>0</v>
      </c>
      <c r="Q73" s="55">
        <f t="shared" si="12"/>
        <v>0</v>
      </c>
      <c r="R73" s="53">
        <f t="shared" si="6"/>
        <v>0</v>
      </c>
      <c r="S73" s="56">
        <f t="shared" si="0"/>
        <v>0</v>
      </c>
      <c r="T73" s="56">
        <f t="shared" si="7"/>
        <v>0</v>
      </c>
      <c r="U73" s="57">
        <f t="shared" si="13"/>
        <v>0</v>
      </c>
      <c r="V73" s="81"/>
      <c r="W73" s="128">
        <f t="shared" si="8"/>
        <v>58</v>
      </c>
      <c r="X73" s="8">
        <f t="shared" si="9"/>
        <v>0</v>
      </c>
      <c r="Y73" s="9">
        <f t="shared" si="1"/>
        <v>0</v>
      </c>
      <c r="Z73" s="40"/>
      <c r="AB73" s="65"/>
      <c r="AC73" s="65"/>
      <c r="AD73" s="3"/>
    </row>
    <row r="74" spans="1:30" s="64" customFormat="1">
      <c r="A74" s="3"/>
      <c r="B74" s="3"/>
      <c r="C74" s="3"/>
      <c r="D74" s="3"/>
      <c r="E74" s="3"/>
      <c r="F74" s="3"/>
      <c r="G74" s="1"/>
      <c r="H74" s="128">
        <f t="shared" si="2"/>
        <v>59</v>
      </c>
      <c r="I74" s="127"/>
      <c r="J74" s="82"/>
      <c r="K74" s="128">
        <f t="shared" si="3"/>
        <v>59</v>
      </c>
      <c r="L74" s="118">
        <f t="shared" si="14"/>
        <v>0</v>
      </c>
      <c r="M74" s="53">
        <f t="shared" si="4"/>
        <v>0</v>
      </c>
      <c r="N74" s="53">
        <f t="shared" si="10"/>
        <v>0</v>
      </c>
      <c r="O74" s="53">
        <f t="shared" si="5"/>
        <v>0</v>
      </c>
      <c r="P74" s="54">
        <f t="shared" si="11"/>
        <v>0</v>
      </c>
      <c r="Q74" s="55">
        <f t="shared" si="12"/>
        <v>0</v>
      </c>
      <c r="R74" s="53">
        <f t="shared" si="6"/>
        <v>0</v>
      </c>
      <c r="S74" s="56">
        <f t="shared" si="0"/>
        <v>0</v>
      </c>
      <c r="T74" s="56">
        <f t="shared" si="7"/>
        <v>0</v>
      </c>
      <c r="U74" s="57">
        <f t="shared" si="13"/>
        <v>0</v>
      </c>
      <c r="V74" s="81"/>
      <c r="W74" s="128">
        <f t="shared" si="8"/>
        <v>59</v>
      </c>
      <c r="X74" s="8">
        <f t="shared" si="9"/>
        <v>0</v>
      </c>
      <c r="Y74" s="9">
        <f t="shared" si="1"/>
        <v>0</v>
      </c>
      <c r="Z74" s="40"/>
      <c r="AB74" s="65"/>
      <c r="AC74" s="65"/>
      <c r="AD74" s="3"/>
    </row>
    <row r="75" spans="1:30" s="64" customFormat="1" ht="13.5" customHeight="1" thickBot="1">
      <c r="A75" s="3"/>
      <c r="B75" s="3"/>
      <c r="C75" s="3"/>
      <c r="D75" s="3"/>
      <c r="E75" s="3"/>
      <c r="F75" s="3"/>
      <c r="G75" s="1"/>
      <c r="H75" s="128">
        <f t="shared" si="2"/>
        <v>60</v>
      </c>
      <c r="I75" s="127"/>
      <c r="J75" s="82"/>
      <c r="K75" s="128">
        <f t="shared" si="3"/>
        <v>60</v>
      </c>
      <c r="L75" s="118">
        <f t="shared" si="14"/>
        <v>0</v>
      </c>
      <c r="M75" s="53">
        <f t="shared" si="4"/>
        <v>0</v>
      </c>
      <c r="N75" s="53">
        <f t="shared" si="10"/>
        <v>0</v>
      </c>
      <c r="O75" s="53">
        <f t="shared" si="5"/>
        <v>0</v>
      </c>
      <c r="P75" s="54">
        <f t="shared" si="11"/>
        <v>0</v>
      </c>
      <c r="Q75" s="55">
        <f t="shared" si="12"/>
        <v>0</v>
      </c>
      <c r="R75" s="53">
        <f t="shared" si="6"/>
        <v>0</v>
      </c>
      <c r="S75" s="56">
        <f t="shared" si="0"/>
        <v>0</v>
      </c>
      <c r="T75" s="56">
        <f t="shared" si="7"/>
        <v>0</v>
      </c>
      <c r="U75" s="57">
        <f t="shared" si="13"/>
        <v>0</v>
      </c>
      <c r="V75" s="81"/>
      <c r="W75" s="128">
        <f t="shared" si="8"/>
        <v>60</v>
      </c>
      <c r="X75" s="8">
        <f t="shared" si="9"/>
        <v>0</v>
      </c>
      <c r="Y75" s="9">
        <f t="shared" si="1"/>
        <v>0</v>
      </c>
      <c r="Z75" s="40"/>
      <c r="AB75" s="65"/>
      <c r="AC75" s="65"/>
      <c r="AD75" s="3"/>
    </row>
    <row r="76" spans="1:30" s="64" customFormat="1" hidden="1" outlineLevel="1">
      <c r="A76" s="3"/>
      <c r="B76" s="3"/>
      <c r="C76" s="3"/>
      <c r="D76" s="3"/>
      <c r="E76" s="3"/>
      <c r="F76" s="3"/>
      <c r="G76" s="1"/>
      <c r="H76" s="128">
        <f t="shared" si="2"/>
        <v>61</v>
      </c>
      <c r="I76" s="127"/>
      <c r="J76" s="82"/>
      <c r="K76" s="128">
        <f t="shared" si="3"/>
        <v>61</v>
      </c>
      <c r="L76" s="118">
        <f t="shared" si="14"/>
        <v>0</v>
      </c>
      <c r="M76" s="53">
        <f t="shared" si="4"/>
        <v>0</v>
      </c>
      <c r="N76" s="53">
        <f t="shared" si="10"/>
        <v>0</v>
      </c>
      <c r="O76" s="53">
        <f t="shared" si="5"/>
        <v>0</v>
      </c>
      <c r="P76" s="54">
        <f t="shared" si="11"/>
        <v>0</v>
      </c>
      <c r="Q76" s="55">
        <f t="shared" si="12"/>
        <v>0</v>
      </c>
      <c r="R76" s="53">
        <f t="shared" si="6"/>
        <v>0</v>
      </c>
      <c r="S76" s="56">
        <f t="shared" si="0"/>
        <v>0</v>
      </c>
      <c r="T76" s="56">
        <f t="shared" si="7"/>
        <v>0</v>
      </c>
      <c r="U76" s="57">
        <f t="shared" si="13"/>
        <v>0</v>
      </c>
      <c r="V76" s="81"/>
      <c r="W76" s="128">
        <f t="shared" si="8"/>
        <v>61</v>
      </c>
      <c r="X76" s="8">
        <f t="shared" si="9"/>
        <v>0</v>
      </c>
      <c r="Y76" s="9">
        <f t="shared" si="1"/>
        <v>0</v>
      </c>
      <c r="Z76" s="40"/>
      <c r="AB76" s="65"/>
      <c r="AC76" s="65"/>
      <c r="AD76" s="3"/>
    </row>
    <row r="77" spans="1:30" s="64" customFormat="1" hidden="1" outlineLevel="1">
      <c r="A77" s="3"/>
      <c r="B77" s="3"/>
      <c r="C77" s="3"/>
      <c r="D77" s="3"/>
      <c r="E77" s="3"/>
      <c r="F77" s="3"/>
      <c r="G77" s="1"/>
      <c r="H77" s="128">
        <f t="shared" si="2"/>
        <v>62</v>
      </c>
      <c r="I77" s="127"/>
      <c r="J77" s="82"/>
      <c r="K77" s="128">
        <f t="shared" si="3"/>
        <v>62</v>
      </c>
      <c r="L77" s="118">
        <f t="shared" si="14"/>
        <v>0</v>
      </c>
      <c r="M77" s="53">
        <f t="shared" si="4"/>
        <v>0</v>
      </c>
      <c r="N77" s="53">
        <f t="shared" si="10"/>
        <v>0</v>
      </c>
      <c r="O77" s="53">
        <f t="shared" si="5"/>
        <v>0</v>
      </c>
      <c r="P77" s="54">
        <f t="shared" si="11"/>
        <v>0</v>
      </c>
      <c r="Q77" s="55">
        <f t="shared" si="12"/>
        <v>0</v>
      </c>
      <c r="R77" s="53">
        <f t="shared" si="6"/>
        <v>0</v>
      </c>
      <c r="S77" s="56">
        <f t="shared" si="0"/>
        <v>0</v>
      </c>
      <c r="T77" s="56">
        <f t="shared" si="7"/>
        <v>0</v>
      </c>
      <c r="U77" s="57">
        <f t="shared" si="13"/>
        <v>0</v>
      </c>
      <c r="V77" s="81"/>
      <c r="W77" s="128">
        <f t="shared" si="8"/>
        <v>62</v>
      </c>
      <c r="X77" s="8">
        <f t="shared" si="9"/>
        <v>0</v>
      </c>
      <c r="Y77" s="9">
        <f t="shared" si="1"/>
        <v>0</v>
      </c>
      <c r="Z77" s="40"/>
      <c r="AB77" s="65"/>
      <c r="AC77" s="65"/>
      <c r="AD77" s="3"/>
    </row>
    <row r="78" spans="1:30" s="64" customFormat="1" hidden="1" outlineLevel="1">
      <c r="A78" s="3"/>
      <c r="B78" s="3"/>
      <c r="C78" s="3"/>
      <c r="D78" s="3"/>
      <c r="E78" s="3"/>
      <c r="F78" s="3"/>
      <c r="G78" s="1"/>
      <c r="H78" s="128">
        <f t="shared" si="2"/>
        <v>63</v>
      </c>
      <c r="I78" s="127"/>
      <c r="J78" s="82"/>
      <c r="K78" s="128">
        <f t="shared" si="3"/>
        <v>63</v>
      </c>
      <c r="L78" s="118">
        <f t="shared" si="14"/>
        <v>0</v>
      </c>
      <c r="M78" s="53">
        <f t="shared" si="4"/>
        <v>0</v>
      </c>
      <c r="N78" s="53">
        <f t="shared" si="10"/>
        <v>0</v>
      </c>
      <c r="O78" s="53">
        <f t="shared" si="5"/>
        <v>0</v>
      </c>
      <c r="P78" s="54">
        <f t="shared" si="11"/>
        <v>0</v>
      </c>
      <c r="Q78" s="55">
        <f t="shared" si="12"/>
        <v>0</v>
      </c>
      <c r="R78" s="53">
        <f t="shared" si="6"/>
        <v>0</v>
      </c>
      <c r="S78" s="56">
        <f t="shared" si="0"/>
        <v>0</v>
      </c>
      <c r="T78" s="56">
        <f t="shared" si="7"/>
        <v>0</v>
      </c>
      <c r="U78" s="57">
        <f t="shared" si="13"/>
        <v>0</v>
      </c>
      <c r="V78" s="81"/>
      <c r="W78" s="128">
        <f t="shared" si="8"/>
        <v>63</v>
      </c>
      <c r="X78" s="8">
        <f t="shared" si="9"/>
        <v>0</v>
      </c>
      <c r="Y78" s="9">
        <f t="shared" si="1"/>
        <v>0</v>
      </c>
      <c r="Z78" s="40"/>
      <c r="AB78" s="65"/>
      <c r="AC78" s="65"/>
      <c r="AD78" s="3"/>
    </row>
    <row r="79" spans="1:30" s="64" customFormat="1" ht="13.5" hidden="1" customHeight="1" outlineLevel="1">
      <c r="A79" s="3"/>
      <c r="B79" s="3"/>
      <c r="C79" s="3"/>
      <c r="D79" s="3"/>
      <c r="E79" s="3"/>
      <c r="F79" s="3"/>
      <c r="G79" s="1"/>
      <c r="H79" s="128">
        <f t="shared" si="2"/>
        <v>64</v>
      </c>
      <c r="I79" s="127"/>
      <c r="J79" s="82"/>
      <c r="K79" s="128">
        <f t="shared" si="3"/>
        <v>64</v>
      </c>
      <c r="L79" s="118">
        <f t="shared" si="14"/>
        <v>0</v>
      </c>
      <c r="M79" s="53">
        <f t="shared" si="4"/>
        <v>0</v>
      </c>
      <c r="N79" s="53">
        <f t="shared" si="10"/>
        <v>0</v>
      </c>
      <c r="O79" s="53">
        <f t="shared" si="5"/>
        <v>0</v>
      </c>
      <c r="P79" s="54">
        <f t="shared" si="11"/>
        <v>0</v>
      </c>
      <c r="Q79" s="55">
        <f t="shared" si="12"/>
        <v>0</v>
      </c>
      <c r="R79" s="53">
        <f t="shared" si="6"/>
        <v>0</v>
      </c>
      <c r="S79" s="56">
        <f t="shared" si="0"/>
        <v>0</v>
      </c>
      <c r="T79" s="56">
        <f t="shared" si="7"/>
        <v>0</v>
      </c>
      <c r="U79" s="57">
        <f t="shared" si="13"/>
        <v>0</v>
      </c>
      <c r="V79" s="81"/>
      <c r="W79" s="128">
        <f t="shared" si="8"/>
        <v>64</v>
      </c>
      <c r="X79" s="8">
        <f t="shared" si="9"/>
        <v>0</v>
      </c>
      <c r="Y79" s="9">
        <f t="shared" si="1"/>
        <v>0</v>
      </c>
      <c r="Z79" s="40"/>
      <c r="AB79" s="65"/>
      <c r="AC79" s="65"/>
      <c r="AD79" s="3"/>
    </row>
    <row r="80" spans="1:30" s="64" customFormat="1" hidden="1" outlineLevel="1">
      <c r="A80" s="3"/>
      <c r="B80" s="3"/>
      <c r="C80" s="3"/>
      <c r="D80" s="3"/>
      <c r="E80" s="3"/>
      <c r="F80" s="3"/>
      <c r="G80" s="1"/>
      <c r="H80" s="128">
        <f t="shared" si="2"/>
        <v>65</v>
      </c>
      <c r="I80" s="127"/>
      <c r="J80" s="82"/>
      <c r="K80" s="128">
        <f t="shared" si="3"/>
        <v>65</v>
      </c>
      <c r="L80" s="118">
        <f t="shared" si="14"/>
        <v>0</v>
      </c>
      <c r="M80" s="53">
        <f t="shared" si="4"/>
        <v>0</v>
      </c>
      <c r="N80" s="53">
        <f t="shared" si="10"/>
        <v>0</v>
      </c>
      <c r="O80" s="53">
        <f t="shared" si="5"/>
        <v>0</v>
      </c>
      <c r="P80" s="54">
        <f t="shared" si="11"/>
        <v>0</v>
      </c>
      <c r="Q80" s="55">
        <f t="shared" si="12"/>
        <v>0</v>
      </c>
      <c r="R80" s="53">
        <f t="shared" si="6"/>
        <v>0</v>
      </c>
      <c r="S80" s="56">
        <f t="shared" ref="S80:S99" si="18">IF(I80&lt;=0,0,$D$28*(I80-$D$29))</f>
        <v>0</v>
      </c>
      <c r="T80" s="56">
        <f t="shared" si="7"/>
        <v>0</v>
      </c>
      <c r="U80" s="57">
        <f t="shared" si="13"/>
        <v>0</v>
      </c>
      <c r="V80" s="81"/>
      <c r="W80" s="128">
        <f t="shared" si="8"/>
        <v>65</v>
      </c>
      <c r="X80" s="8">
        <f t="shared" si="9"/>
        <v>0</v>
      </c>
      <c r="Y80" s="9">
        <f t="shared" ref="Y80:Y99" si="19">ROUND(X80/(1+$Y$10/12)^W80,0)</f>
        <v>0</v>
      </c>
      <c r="Z80" s="40"/>
      <c r="AB80" s="65"/>
      <c r="AC80" s="65"/>
      <c r="AD80" s="3"/>
    </row>
    <row r="81" spans="1:30" s="64" customFormat="1" hidden="1" outlineLevel="1">
      <c r="A81" s="3"/>
      <c r="B81" s="3"/>
      <c r="C81" s="3"/>
      <c r="D81" s="3"/>
      <c r="E81" s="3"/>
      <c r="F81" s="3"/>
      <c r="G81" s="1"/>
      <c r="H81" s="128">
        <f t="shared" ref="H81:H144" si="20">H80+1</f>
        <v>66</v>
      </c>
      <c r="I81" s="127"/>
      <c r="J81" s="82"/>
      <c r="K81" s="128">
        <f t="shared" ref="K81:K144" si="21">K80+1</f>
        <v>66</v>
      </c>
      <c r="L81" s="118">
        <f t="shared" si="14"/>
        <v>0</v>
      </c>
      <c r="M81" s="53">
        <f t="shared" ref="M81:M144" si="22">IF(K81&lt;=$D$19,$D$25-$D$43,0)</f>
        <v>0</v>
      </c>
      <c r="N81" s="53">
        <f t="shared" si="10"/>
        <v>0</v>
      </c>
      <c r="O81" s="53">
        <f t="shared" ref="O81:O144" si="23">IF(K81&lt;=$D$19,ROUND(L81*$U$13/12,0),0)</f>
        <v>0</v>
      </c>
      <c r="P81" s="54">
        <f t="shared" si="11"/>
        <v>0</v>
      </c>
      <c r="Q81" s="55">
        <f t="shared" si="12"/>
        <v>0</v>
      </c>
      <c r="R81" s="53">
        <f t="shared" ref="R81:R144" si="24">S81+T81</f>
        <v>0</v>
      </c>
      <c r="S81" s="56">
        <f t="shared" si="18"/>
        <v>0</v>
      </c>
      <c r="T81" s="56">
        <f t="shared" si="7"/>
        <v>0</v>
      </c>
      <c r="U81" s="57">
        <f t="shared" si="13"/>
        <v>0</v>
      </c>
      <c r="V81" s="81"/>
      <c r="W81" s="128">
        <f t="shared" ref="W81:W144" si="25">W80+1</f>
        <v>66</v>
      </c>
      <c r="X81" s="8">
        <f t="shared" ref="X81:X144" si="26">IF(M81+R81&lt;=0,0,M81+R81)</f>
        <v>0</v>
      </c>
      <c r="Y81" s="9">
        <f t="shared" si="19"/>
        <v>0</v>
      </c>
      <c r="Z81" s="40"/>
      <c r="AB81" s="65"/>
      <c r="AC81" s="65"/>
      <c r="AD81" s="3"/>
    </row>
    <row r="82" spans="1:30" s="64" customFormat="1" hidden="1" outlineLevel="1">
      <c r="A82" s="3"/>
      <c r="B82" s="3"/>
      <c r="C82" s="3"/>
      <c r="D82" s="3"/>
      <c r="E82" s="3"/>
      <c r="F82" s="3"/>
      <c r="G82" s="1"/>
      <c r="H82" s="128">
        <f t="shared" si="20"/>
        <v>67</v>
      </c>
      <c r="I82" s="127"/>
      <c r="J82" s="82"/>
      <c r="K82" s="128">
        <f t="shared" si="21"/>
        <v>67</v>
      </c>
      <c r="L82" s="118">
        <f t="shared" si="14"/>
        <v>0</v>
      </c>
      <c r="M82" s="53">
        <f t="shared" si="22"/>
        <v>0</v>
      </c>
      <c r="N82" s="53">
        <f t="shared" ref="N82:N98" si="27">M82-O82</f>
        <v>0</v>
      </c>
      <c r="O82" s="53">
        <f t="shared" si="23"/>
        <v>0</v>
      </c>
      <c r="P82" s="54">
        <f t="shared" ref="P82:P97" si="28">L82-N82</f>
        <v>0</v>
      </c>
      <c r="Q82" s="55">
        <f t="shared" ref="Q82:Q98" si="29">U81</f>
        <v>0</v>
      </c>
      <c r="R82" s="53">
        <f t="shared" si="24"/>
        <v>0</v>
      </c>
      <c r="S82" s="56">
        <f t="shared" si="18"/>
        <v>0</v>
      </c>
      <c r="T82" s="56">
        <f t="shared" si="7"/>
        <v>0</v>
      </c>
      <c r="U82" s="57">
        <f t="shared" si="13"/>
        <v>0</v>
      </c>
      <c r="V82" s="81"/>
      <c r="W82" s="128">
        <f t="shared" si="25"/>
        <v>67</v>
      </c>
      <c r="X82" s="8">
        <f t="shared" si="26"/>
        <v>0</v>
      </c>
      <c r="Y82" s="9">
        <f t="shared" si="19"/>
        <v>0</v>
      </c>
      <c r="Z82" s="40"/>
      <c r="AB82" s="65"/>
      <c r="AC82" s="65"/>
      <c r="AD82" s="3"/>
    </row>
    <row r="83" spans="1:30" s="64" customFormat="1" ht="13.5" hidden="1" customHeight="1" outlineLevel="1">
      <c r="A83" s="3"/>
      <c r="B83" s="3"/>
      <c r="C83" s="3"/>
      <c r="D83" s="3"/>
      <c r="E83" s="3"/>
      <c r="F83" s="3"/>
      <c r="G83" s="1"/>
      <c r="H83" s="128">
        <f t="shared" si="20"/>
        <v>68</v>
      </c>
      <c r="I83" s="127"/>
      <c r="J83" s="82"/>
      <c r="K83" s="128">
        <f t="shared" si="21"/>
        <v>68</v>
      </c>
      <c r="L83" s="118">
        <f t="shared" ref="L83:L98" si="30">P82</f>
        <v>0</v>
      </c>
      <c r="M83" s="53">
        <f t="shared" si="22"/>
        <v>0</v>
      </c>
      <c r="N83" s="53">
        <f t="shared" si="27"/>
        <v>0</v>
      </c>
      <c r="O83" s="53">
        <f t="shared" si="23"/>
        <v>0</v>
      </c>
      <c r="P83" s="54">
        <f t="shared" si="28"/>
        <v>0</v>
      </c>
      <c r="Q83" s="55">
        <f t="shared" si="29"/>
        <v>0</v>
      </c>
      <c r="R83" s="53">
        <f t="shared" si="24"/>
        <v>0</v>
      </c>
      <c r="S83" s="56">
        <f t="shared" si="18"/>
        <v>0</v>
      </c>
      <c r="T83" s="56">
        <f t="shared" si="7"/>
        <v>0</v>
      </c>
      <c r="U83" s="57">
        <f t="shared" si="13"/>
        <v>0</v>
      </c>
      <c r="V83" s="81"/>
      <c r="W83" s="128">
        <f t="shared" si="25"/>
        <v>68</v>
      </c>
      <c r="X83" s="8">
        <f t="shared" si="26"/>
        <v>0</v>
      </c>
      <c r="Y83" s="9">
        <f t="shared" si="19"/>
        <v>0</v>
      </c>
      <c r="Z83" s="40"/>
      <c r="AB83" s="65"/>
      <c r="AC83" s="65"/>
      <c r="AD83" s="3"/>
    </row>
    <row r="84" spans="1:30" s="64" customFormat="1" hidden="1" outlineLevel="1">
      <c r="A84" s="3"/>
      <c r="B84" s="3"/>
      <c r="C84" s="3"/>
      <c r="D84" s="3"/>
      <c r="E84" s="3"/>
      <c r="F84" s="3"/>
      <c r="G84" s="1"/>
      <c r="H84" s="128">
        <f t="shared" si="20"/>
        <v>69</v>
      </c>
      <c r="I84" s="127"/>
      <c r="J84" s="82"/>
      <c r="K84" s="128">
        <f t="shared" si="21"/>
        <v>69</v>
      </c>
      <c r="L84" s="118">
        <f t="shared" si="30"/>
        <v>0</v>
      </c>
      <c r="M84" s="53">
        <f t="shared" si="22"/>
        <v>0</v>
      </c>
      <c r="N84" s="53">
        <f t="shared" si="27"/>
        <v>0</v>
      </c>
      <c r="O84" s="53">
        <f t="shared" si="23"/>
        <v>0</v>
      </c>
      <c r="P84" s="54">
        <f t="shared" si="28"/>
        <v>0</v>
      </c>
      <c r="Q84" s="55">
        <f t="shared" si="29"/>
        <v>0</v>
      </c>
      <c r="R84" s="53">
        <f t="shared" si="24"/>
        <v>0</v>
      </c>
      <c r="S84" s="56">
        <f t="shared" si="18"/>
        <v>0</v>
      </c>
      <c r="T84" s="56">
        <f t="shared" si="7"/>
        <v>0</v>
      </c>
      <c r="U84" s="57">
        <f t="shared" si="13"/>
        <v>0</v>
      </c>
      <c r="V84" s="81"/>
      <c r="W84" s="128">
        <f t="shared" si="25"/>
        <v>69</v>
      </c>
      <c r="X84" s="8">
        <f t="shared" si="26"/>
        <v>0</v>
      </c>
      <c r="Y84" s="9">
        <f t="shared" si="19"/>
        <v>0</v>
      </c>
      <c r="Z84" s="40"/>
      <c r="AB84" s="65"/>
      <c r="AC84" s="65"/>
      <c r="AD84" s="3"/>
    </row>
    <row r="85" spans="1:30" s="64" customFormat="1" hidden="1" outlineLevel="1">
      <c r="A85" s="3"/>
      <c r="B85" s="3"/>
      <c r="C85" s="3"/>
      <c r="D85" s="3"/>
      <c r="E85" s="3"/>
      <c r="F85" s="3"/>
      <c r="G85" s="1"/>
      <c r="H85" s="128">
        <f t="shared" si="20"/>
        <v>70</v>
      </c>
      <c r="I85" s="127"/>
      <c r="J85" s="82"/>
      <c r="K85" s="128">
        <f t="shared" si="21"/>
        <v>70</v>
      </c>
      <c r="L85" s="118">
        <f t="shared" si="30"/>
        <v>0</v>
      </c>
      <c r="M85" s="53">
        <f t="shared" si="22"/>
        <v>0</v>
      </c>
      <c r="N85" s="53">
        <f t="shared" si="27"/>
        <v>0</v>
      </c>
      <c r="O85" s="53">
        <f t="shared" si="23"/>
        <v>0</v>
      </c>
      <c r="P85" s="54">
        <f t="shared" si="28"/>
        <v>0</v>
      </c>
      <c r="Q85" s="55">
        <f t="shared" si="29"/>
        <v>0</v>
      </c>
      <c r="R85" s="53">
        <f t="shared" si="24"/>
        <v>0</v>
      </c>
      <c r="S85" s="56">
        <f t="shared" si="18"/>
        <v>0</v>
      </c>
      <c r="T85" s="56">
        <f t="shared" si="7"/>
        <v>0</v>
      </c>
      <c r="U85" s="57">
        <f t="shared" si="13"/>
        <v>0</v>
      </c>
      <c r="V85" s="81"/>
      <c r="W85" s="128">
        <f t="shared" si="25"/>
        <v>70</v>
      </c>
      <c r="X85" s="8">
        <f t="shared" si="26"/>
        <v>0</v>
      </c>
      <c r="Y85" s="9">
        <f t="shared" si="19"/>
        <v>0</v>
      </c>
      <c r="Z85" s="40"/>
      <c r="AB85" s="65"/>
      <c r="AC85" s="65"/>
      <c r="AD85" s="3"/>
    </row>
    <row r="86" spans="1:30" s="64" customFormat="1" hidden="1" outlineLevel="1">
      <c r="A86" s="3"/>
      <c r="B86" s="3"/>
      <c r="C86" s="3"/>
      <c r="D86" s="3"/>
      <c r="E86" s="3"/>
      <c r="F86" s="3"/>
      <c r="G86" s="1"/>
      <c r="H86" s="128">
        <f t="shared" si="20"/>
        <v>71</v>
      </c>
      <c r="I86" s="127"/>
      <c r="J86" s="82"/>
      <c r="K86" s="128">
        <f t="shared" si="21"/>
        <v>71</v>
      </c>
      <c r="L86" s="118">
        <f t="shared" si="30"/>
        <v>0</v>
      </c>
      <c r="M86" s="53">
        <f t="shared" si="22"/>
        <v>0</v>
      </c>
      <c r="N86" s="53">
        <f t="shared" si="27"/>
        <v>0</v>
      </c>
      <c r="O86" s="53">
        <f t="shared" si="23"/>
        <v>0</v>
      </c>
      <c r="P86" s="54">
        <f t="shared" si="28"/>
        <v>0</v>
      </c>
      <c r="Q86" s="55">
        <f t="shared" si="29"/>
        <v>0</v>
      </c>
      <c r="R86" s="53">
        <f t="shared" si="24"/>
        <v>0</v>
      </c>
      <c r="S86" s="56">
        <f t="shared" si="18"/>
        <v>0</v>
      </c>
      <c r="T86" s="56">
        <f t="shared" si="7"/>
        <v>0</v>
      </c>
      <c r="U86" s="57">
        <f t="shared" si="13"/>
        <v>0</v>
      </c>
      <c r="V86" s="81"/>
      <c r="W86" s="128">
        <f t="shared" si="25"/>
        <v>71</v>
      </c>
      <c r="X86" s="8">
        <f t="shared" si="26"/>
        <v>0</v>
      </c>
      <c r="Y86" s="9">
        <f t="shared" si="19"/>
        <v>0</v>
      </c>
      <c r="Z86" s="40"/>
      <c r="AB86" s="65"/>
      <c r="AC86" s="65"/>
      <c r="AD86" s="3"/>
    </row>
    <row r="87" spans="1:30" s="64" customFormat="1" ht="13.5" hidden="1" customHeight="1" outlineLevel="1">
      <c r="A87" s="3"/>
      <c r="B87" s="3"/>
      <c r="C87" s="3"/>
      <c r="D87" s="3"/>
      <c r="E87" s="3"/>
      <c r="F87" s="3"/>
      <c r="G87" s="1"/>
      <c r="H87" s="128">
        <f t="shared" si="20"/>
        <v>72</v>
      </c>
      <c r="I87" s="127"/>
      <c r="J87" s="82"/>
      <c r="K87" s="128">
        <f t="shared" si="21"/>
        <v>72</v>
      </c>
      <c r="L87" s="118">
        <f t="shared" si="30"/>
        <v>0</v>
      </c>
      <c r="M87" s="53">
        <f t="shared" si="22"/>
        <v>0</v>
      </c>
      <c r="N87" s="53">
        <f t="shared" si="27"/>
        <v>0</v>
      </c>
      <c r="O87" s="53">
        <f t="shared" si="23"/>
        <v>0</v>
      </c>
      <c r="P87" s="54">
        <f t="shared" si="28"/>
        <v>0</v>
      </c>
      <c r="Q87" s="55">
        <f t="shared" si="29"/>
        <v>0</v>
      </c>
      <c r="R87" s="53">
        <f t="shared" si="24"/>
        <v>0</v>
      </c>
      <c r="S87" s="56">
        <f t="shared" si="18"/>
        <v>0</v>
      </c>
      <c r="T87" s="56">
        <f t="shared" si="7"/>
        <v>0</v>
      </c>
      <c r="U87" s="57">
        <f t="shared" si="13"/>
        <v>0</v>
      </c>
      <c r="V87" s="81"/>
      <c r="W87" s="128">
        <f t="shared" si="25"/>
        <v>72</v>
      </c>
      <c r="X87" s="8">
        <f t="shared" si="26"/>
        <v>0</v>
      </c>
      <c r="Y87" s="9">
        <f t="shared" si="19"/>
        <v>0</v>
      </c>
      <c r="Z87" s="40"/>
      <c r="AB87" s="65"/>
      <c r="AC87" s="65"/>
      <c r="AD87" s="3"/>
    </row>
    <row r="88" spans="1:30" s="64" customFormat="1" hidden="1" outlineLevel="1">
      <c r="A88" s="3"/>
      <c r="B88" s="3"/>
      <c r="C88" s="3"/>
      <c r="D88" s="3"/>
      <c r="E88" s="3"/>
      <c r="F88" s="3"/>
      <c r="G88" s="1"/>
      <c r="H88" s="128">
        <f t="shared" si="20"/>
        <v>73</v>
      </c>
      <c r="I88" s="127"/>
      <c r="J88" s="82"/>
      <c r="K88" s="128">
        <f t="shared" si="21"/>
        <v>73</v>
      </c>
      <c r="L88" s="118">
        <f t="shared" si="30"/>
        <v>0</v>
      </c>
      <c r="M88" s="53">
        <f t="shared" si="22"/>
        <v>0</v>
      </c>
      <c r="N88" s="53">
        <f t="shared" si="27"/>
        <v>0</v>
      </c>
      <c r="O88" s="53">
        <f t="shared" si="23"/>
        <v>0</v>
      </c>
      <c r="P88" s="54">
        <f t="shared" si="28"/>
        <v>0</v>
      </c>
      <c r="Q88" s="55">
        <f t="shared" si="29"/>
        <v>0</v>
      </c>
      <c r="R88" s="53">
        <f t="shared" si="24"/>
        <v>0</v>
      </c>
      <c r="S88" s="56">
        <f t="shared" si="18"/>
        <v>0</v>
      </c>
      <c r="T88" s="56">
        <f t="shared" si="7"/>
        <v>0</v>
      </c>
      <c r="U88" s="57">
        <f t="shared" si="13"/>
        <v>0</v>
      </c>
      <c r="V88" s="81"/>
      <c r="W88" s="128">
        <f t="shared" si="25"/>
        <v>73</v>
      </c>
      <c r="X88" s="8">
        <f t="shared" si="26"/>
        <v>0</v>
      </c>
      <c r="Y88" s="9">
        <f t="shared" si="19"/>
        <v>0</v>
      </c>
      <c r="Z88" s="40"/>
      <c r="AB88" s="65"/>
      <c r="AC88" s="65"/>
      <c r="AD88" s="3"/>
    </row>
    <row r="89" spans="1:30" s="64" customFormat="1" hidden="1" outlineLevel="1">
      <c r="A89" s="3"/>
      <c r="B89" s="3"/>
      <c r="C89" s="3"/>
      <c r="D89" s="3"/>
      <c r="E89" s="3"/>
      <c r="F89" s="3"/>
      <c r="G89" s="1"/>
      <c r="H89" s="128">
        <f t="shared" si="20"/>
        <v>74</v>
      </c>
      <c r="I89" s="127"/>
      <c r="J89" s="82"/>
      <c r="K89" s="128">
        <f t="shared" si="21"/>
        <v>74</v>
      </c>
      <c r="L89" s="118">
        <f t="shared" si="30"/>
        <v>0</v>
      </c>
      <c r="M89" s="53">
        <f t="shared" si="22"/>
        <v>0</v>
      </c>
      <c r="N89" s="53">
        <f t="shared" si="27"/>
        <v>0</v>
      </c>
      <c r="O89" s="53">
        <f t="shared" si="23"/>
        <v>0</v>
      </c>
      <c r="P89" s="54">
        <f t="shared" si="28"/>
        <v>0</v>
      </c>
      <c r="Q89" s="55">
        <f t="shared" si="29"/>
        <v>0</v>
      </c>
      <c r="R89" s="53">
        <f t="shared" si="24"/>
        <v>0</v>
      </c>
      <c r="S89" s="56">
        <f t="shared" si="18"/>
        <v>0</v>
      </c>
      <c r="T89" s="56">
        <f t="shared" si="7"/>
        <v>0</v>
      </c>
      <c r="U89" s="57">
        <f t="shared" si="13"/>
        <v>0</v>
      </c>
      <c r="V89" s="81"/>
      <c r="W89" s="128">
        <f t="shared" si="25"/>
        <v>74</v>
      </c>
      <c r="X89" s="8">
        <f t="shared" si="26"/>
        <v>0</v>
      </c>
      <c r="Y89" s="9">
        <f t="shared" si="19"/>
        <v>0</v>
      </c>
      <c r="Z89" s="40"/>
      <c r="AB89" s="65"/>
      <c r="AC89" s="65"/>
      <c r="AD89" s="3"/>
    </row>
    <row r="90" spans="1:30" s="64" customFormat="1" hidden="1" outlineLevel="1">
      <c r="A90" s="3"/>
      <c r="B90" s="3"/>
      <c r="C90" s="3"/>
      <c r="D90" s="3"/>
      <c r="E90" s="3"/>
      <c r="F90" s="3"/>
      <c r="G90" s="1"/>
      <c r="H90" s="128">
        <f t="shared" si="20"/>
        <v>75</v>
      </c>
      <c r="I90" s="127"/>
      <c r="J90" s="82"/>
      <c r="K90" s="128">
        <f t="shared" si="21"/>
        <v>75</v>
      </c>
      <c r="L90" s="118">
        <f t="shared" si="30"/>
        <v>0</v>
      </c>
      <c r="M90" s="53">
        <f t="shared" si="22"/>
        <v>0</v>
      </c>
      <c r="N90" s="53">
        <f t="shared" si="27"/>
        <v>0</v>
      </c>
      <c r="O90" s="53">
        <f t="shared" si="23"/>
        <v>0</v>
      </c>
      <c r="P90" s="54">
        <f t="shared" si="28"/>
        <v>0</v>
      </c>
      <c r="Q90" s="55">
        <f t="shared" si="29"/>
        <v>0</v>
      </c>
      <c r="R90" s="53">
        <f t="shared" si="24"/>
        <v>0</v>
      </c>
      <c r="S90" s="56">
        <f t="shared" si="18"/>
        <v>0</v>
      </c>
      <c r="T90" s="56">
        <f t="shared" si="7"/>
        <v>0</v>
      </c>
      <c r="U90" s="57">
        <f t="shared" si="13"/>
        <v>0</v>
      </c>
      <c r="V90" s="81"/>
      <c r="W90" s="128">
        <f t="shared" si="25"/>
        <v>75</v>
      </c>
      <c r="X90" s="8">
        <f t="shared" si="26"/>
        <v>0</v>
      </c>
      <c r="Y90" s="9">
        <f t="shared" si="19"/>
        <v>0</v>
      </c>
      <c r="Z90" s="40"/>
      <c r="AB90" s="65"/>
      <c r="AC90" s="65"/>
      <c r="AD90" s="3"/>
    </row>
    <row r="91" spans="1:30" s="64" customFormat="1" hidden="1" outlineLevel="1">
      <c r="A91" s="3"/>
      <c r="B91" s="3"/>
      <c r="C91" s="3"/>
      <c r="D91" s="3"/>
      <c r="E91" s="3"/>
      <c r="F91" s="3"/>
      <c r="G91" s="1"/>
      <c r="H91" s="128">
        <f t="shared" si="20"/>
        <v>76</v>
      </c>
      <c r="I91" s="127"/>
      <c r="J91" s="82"/>
      <c r="K91" s="128">
        <f t="shared" si="21"/>
        <v>76</v>
      </c>
      <c r="L91" s="118">
        <f t="shared" si="30"/>
        <v>0</v>
      </c>
      <c r="M91" s="53">
        <f t="shared" si="22"/>
        <v>0</v>
      </c>
      <c r="N91" s="53">
        <f t="shared" si="27"/>
        <v>0</v>
      </c>
      <c r="O91" s="53">
        <f t="shared" si="23"/>
        <v>0</v>
      </c>
      <c r="P91" s="54">
        <f t="shared" si="28"/>
        <v>0</v>
      </c>
      <c r="Q91" s="55">
        <f t="shared" si="29"/>
        <v>0</v>
      </c>
      <c r="R91" s="53">
        <f t="shared" si="24"/>
        <v>0</v>
      </c>
      <c r="S91" s="56">
        <f t="shared" si="18"/>
        <v>0</v>
      </c>
      <c r="T91" s="56">
        <f t="shared" si="7"/>
        <v>0</v>
      </c>
      <c r="U91" s="57">
        <f t="shared" si="13"/>
        <v>0</v>
      </c>
      <c r="V91" s="81"/>
      <c r="W91" s="128">
        <f t="shared" si="25"/>
        <v>76</v>
      </c>
      <c r="X91" s="8">
        <f t="shared" si="26"/>
        <v>0</v>
      </c>
      <c r="Y91" s="9">
        <f t="shared" si="19"/>
        <v>0</v>
      </c>
      <c r="Z91" s="40"/>
      <c r="AB91" s="65"/>
      <c r="AC91" s="65"/>
      <c r="AD91" s="3"/>
    </row>
    <row r="92" spans="1:30" s="64" customFormat="1" hidden="1" outlineLevel="1">
      <c r="A92" s="3"/>
      <c r="B92" s="3"/>
      <c r="C92" s="3"/>
      <c r="D92" s="3"/>
      <c r="E92" s="3"/>
      <c r="F92" s="3"/>
      <c r="G92" s="1"/>
      <c r="H92" s="128">
        <f t="shared" si="20"/>
        <v>77</v>
      </c>
      <c r="I92" s="127"/>
      <c r="J92" s="82"/>
      <c r="K92" s="128">
        <f t="shared" si="21"/>
        <v>77</v>
      </c>
      <c r="L92" s="118">
        <f t="shared" si="30"/>
        <v>0</v>
      </c>
      <c r="M92" s="53">
        <f t="shared" si="22"/>
        <v>0</v>
      </c>
      <c r="N92" s="53">
        <f t="shared" si="27"/>
        <v>0</v>
      </c>
      <c r="O92" s="53">
        <f t="shared" si="23"/>
        <v>0</v>
      </c>
      <c r="P92" s="54">
        <f t="shared" si="28"/>
        <v>0</v>
      </c>
      <c r="Q92" s="55">
        <f t="shared" si="29"/>
        <v>0</v>
      </c>
      <c r="R92" s="53">
        <f t="shared" si="24"/>
        <v>0</v>
      </c>
      <c r="S92" s="56">
        <f t="shared" si="18"/>
        <v>0</v>
      </c>
      <c r="T92" s="56">
        <f t="shared" si="7"/>
        <v>0</v>
      </c>
      <c r="U92" s="57">
        <f t="shared" si="13"/>
        <v>0</v>
      </c>
      <c r="V92" s="81"/>
      <c r="W92" s="128">
        <f t="shared" si="25"/>
        <v>77</v>
      </c>
      <c r="X92" s="8">
        <f t="shared" si="26"/>
        <v>0</v>
      </c>
      <c r="Y92" s="9">
        <f t="shared" si="19"/>
        <v>0</v>
      </c>
      <c r="Z92" s="40"/>
      <c r="AB92" s="65"/>
      <c r="AC92" s="65"/>
      <c r="AD92" s="3"/>
    </row>
    <row r="93" spans="1:30" s="64" customFormat="1" hidden="1" outlineLevel="1">
      <c r="A93" s="3"/>
      <c r="B93" s="3"/>
      <c r="C93" s="3"/>
      <c r="D93" s="3"/>
      <c r="E93" s="3"/>
      <c r="F93" s="3"/>
      <c r="G93" s="1"/>
      <c r="H93" s="128">
        <f t="shared" si="20"/>
        <v>78</v>
      </c>
      <c r="I93" s="127"/>
      <c r="J93" s="82"/>
      <c r="K93" s="128">
        <f t="shared" si="21"/>
        <v>78</v>
      </c>
      <c r="L93" s="118">
        <f t="shared" si="30"/>
        <v>0</v>
      </c>
      <c r="M93" s="53">
        <f t="shared" si="22"/>
        <v>0</v>
      </c>
      <c r="N93" s="53">
        <f t="shared" si="27"/>
        <v>0</v>
      </c>
      <c r="O93" s="53">
        <f t="shared" si="23"/>
        <v>0</v>
      </c>
      <c r="P93" s="54">
        <f t="shared" si="28"/>
        <v>0</v>
      </c>
      <c r="Q93" s="55">
        <f t="shared" si="29"/>
        <v>0</v>
      </c>
      <c r="R93" s="53">
        <f t="shared" si="24"/>
        <v>0</v>
      </c>
      <c r="S93" s="56">
        <f t="shared" si="18"/>
        <v>0</v>
      </c>
      <c r="T93" s="56">
        <f t="shared" si="7"/>
        <v>0</v>
      </c>
      <c r="U93" s="57">
        <f t="shared" si="13"/>
        <v>0</v>
      </c>
      <c r="V93" s="81"/>
      <c r="W93" s="128">
        <f t="shared" si="25"/>
        <v>78</v>
      </c>
      <c r="X93" s="8">
        <f t="shared" si="26"/>
        <v>0</v>
      </c>
      <c r="Y93" s="9">
        <f t="shared" si="19"/>
        <v>0</v>
      </c>
      <c r="Z93" s="40"/>
      <c r="AB93" s="65"/>
      <c r="AC93" s="65"/>
      <c r="AD93" s="3"/>
    </row>
    <row r="94" spans="1:30" s="64" customFormat="1" hidden="1" outlineLevel="1">
      <c r="A94" s="3"/>
      <c r="B94" s="3"/>
      <c r="C94" s="3"/>
      <c r="D94" s="3"/>
      <c r="E94" s="3"/>
      <c r="F94" s="3"/>
      <c r="G94" s="1"/>
      <c r="H94" s="128">
        <f t="shared" si="20"/>
        <v>79</v>
      </c>
      <c r="I94" s="127"/>
      <c r="J94" s="82"/>
      <c r="K94" s="128">
        <f t="shared" si="21"/>
        <v>79</v>
      </c>
      <c r="L94" s="118">
        <f t="shared" si="30"/>
        <v>0</v>
      </c>
      <c r="M94" s="53">
        <f t="shared" si="22"/>
        <v>0</v>
      </c>
      <c r="N94" s="53">
        <f t="shared" si="27"/>
        <v>0</v>
      </c>
      <c r="O94" s="53">
        <f t="shared" si="23"/>
        <v>0</v>
      </c>
      <c r="P94" s="54">
        <f t="shared" si="28"/>
        <v>0</v>
      </c>
      <c r="Q94" s="55">
        <f t="shared" si="29"/>
        <v>0</v>
      </c>
      <c r="R94" s="53">
        <f t="shared" si="24"/>
        <v>0</v>
      </c>
      <c r="S94" s="56">
        <f t="shared" si="18"/>
        <v>0</v>
      </c>
      <c r="T94" s="56">
        <f t="shared" si="7"/>
        <v>0</v>
      </c>
      <c r="U94" s="57">
        <f t="shared" si="13"/>
        <v>0</v>
      </c>
      <c r="V94" s="81"/>
      <c r="W94" s="128">
        <f t="shared" si="25"/>
        <v>79</v>
      </c>
      <c r="X94" s="8">
        <f t="shared" si="26"/>
        <v>0</v>
      </c>
      <c r="Y94" s="9">
        <f t="shared" si="19"/>
        <v>0</v>
      </c>
      <c r="Z94" s="40"/>
      <c r="AB94" s="65"/>
      <c r="AC94" s="65"/>
      <c r="AD94" s="3"/>
    </row>
    <row r="95" spans="1:30" s="64" customFormat="1" hidden="1" outlineLevel="1">
      <c r="A95" s="3"/>
      <c r="B95" s="3"/>
      <c r="C95" s="3"/>
      <c r="D95" s="3"/>
      <c r="E95" s="3"/>
      <c r="F95" s="3"/>
      <c r="G95" s="1"/>
      <c r="H95" s="128">
        <f t="shared" si="20"/>
        <v>80</v>
      </c>
      <c r="I95" s="127"/>
      <c r="J95" s="82"/>
      <c r="K95" s="128">
        <f t="shared" si="21"/>
        <v>80</v>
      </c>
      <c r="L95" s="118">
        <f t="shared" si="30"/>
        <v>0</v>
      </c>
      <c r="M95" s="53">
        <f t="shared" si="22"/>
        <v>0</v>
      </c>
      <c r="N95" s="53">
        <f t="shared" si="27"/>
        <v>0</v>
      </c>
      <c r="O95" s="53">
        <f t="shared" si="23"/>
        <v>0</v>
      </c>
      <c r="P95" s="54">
        <f t="shared" si="28"/>
        <v>0</v>
      </c>
      <c r="Q95" s="55">
        <f t="shared" si="29"/>
        <v>0</v>
      </c>
      <c r="R95" s="53">
        <f t="shared" si="24"/>
        <v>0</v>
      </c>
      <c r="S95" s="56">
        <f t="shared" si="18"/>
        <v>0</v>
      </c>
      <c r="T95" s="56">
        <f t="shared" si="7"/>
        <v>0</v>
      </c>
      <c r="U95" s="57">
        <f t="shared" si="13"/>
        <v>0</v>
      </c>
      <c r="V95" s="81"/>
      <c r="W95" s="128">
        <f t="shared" si="25"/>
        <v>80</v>
      </c>
      <c r="X95" s="8">
        <f t="shared" si="26"/>
        <v>0</v>
      </c>
      <c r="Y95" s="9">
        <f t="shared" si="19"/>
        <v>0</v>
      </c>
      <c r="Z95" s="40"/>
      <c r="AB95" s="65"/>
      <c r="AC95" s="65"/>
      <c r="AD95" s="3"/>
    </row>
    <row r="96" spans="1:30" s="64" customFormat="1" hidden="1" outlineLevel="1">
      <c r="A96" s="3"/>
      <c r="B96" s="3"/>
      <c r="C96" s="3"/>
      <c r="D96" s="3"/>
      <c r="E96" s="3"/>
      <c r="F96" s="3"/>
      <c r="G96" s="1"/>
      <c r="H96" s="128">
        <f t="shared" si="20"/>
        <v>81</v>
      </c>
      <c r="I96" s="127"/>
      <c r="J96" s="82"/>
      <c r="K96" s="128">
        <f t="shared" si="21"/>
        <v>81</v>
      </c>
      <c r="L96" s="118">
        <f t="shared" si="30"/>
        <v>0</v>
      </c>
      <c r="M96" s="53">
        <f t="shared" si="22"/>
        <v>0</v>
      </c>
      <c r="N96" s="53">
        <f t="shared" si="27"/>
        <v>0</v>
      </c>
      <c r="O96" s="53">
        <f t="shared" si="23"/>
        <v>0</v>
      </c>
      <c r="P96" s="54">
        <f t="shared" si="28"/>
        <v>0</v>
      </c>
      <c r="Q96" s="55">
        <f t="shared" si="29"/>
        <v>0</v>
      </c>
      <c r="R96" s="53">
        <f t="shared" si="24"/>
        <v>0</v>
      </c>
      <c r="S96" s="56">
        <f t="shared" si="18"/>
        <v>0</v>
      </c>
      <c r="T96" s="56">
        <f t="shared" si="7"/>
        <v>0</v>
      </c>
      <c r="U96" s="57">
        <f t="shared" si="13"/>
        <v>0</v>
      </c>
      <c r="V96" s="81"/>
      <c r="W96" s="128">
        <f t="shared" si="25"/>
        <v>81</v>
      </c>
      <c r="X96" s="8">
        <f t="shared" si="26"/>
        <v>0</v>
      </c>
      <c r="Y96" s="9">
        <f t="shared" si="19"/>
        <v>0</v>
      </c>
      <c r="Z96" s="40"/>
      <c r="AB96" s="65"/>
      <c r="AC96" s="65"/>
      <c r="AD96" s="3"/>
    </row>
    <row r="97" spans="1:30" s="64" customFormat="1" hidden="1" outlineLevel="1">
      <c r="A97" s="3"/>
      <c r="B97" s="3"/>
      <c r="C97" s="3"/>
      <c r="D97" s="3"/>
      <c r="E97" s="3"/>
      <c r="F97" s="3"/>
      <c r="G97" s="1"/>
      <c r="H97" s="128">
        <f t="shared" si="20"/>
        <v>82</v>
      </c>
      <c r="I97" s="127"/>
      <c r="J97" s="82"/>
      <c r="K97" s="128">
        <f t="shared" si="21"/>
        <v>82</v>
      </c>
      <c r="L97" s="118">
        <f t="shared" si="30"/>
        <v>0</v>
      </c>
      <c r="M97" s="53">
        <f t="shared" si="22"/>
        <v>0</v>
      </c>
      <c r="N97" s="53">
        <f t="shared" si="27"/>
        <v>0</v>
      </c>
      <c r="O97" s="53">
        <f t="shared" si="23"/>
        <v>0</v>
      </c>
      <c r="P97" s="54">
        <f t="shared" si="28"/>
        <v>0</v>
      </c>
      <c r="Q97" s="55">
        <f t="shared" si="29"/>
        <v>0</v>
      </c>
      <c r="R97" s="53">
        <f t="shared" si="24"/>
        <v>0</v>
      </c>
      <c r="S97" s="56">
        <f t="shared" si="18"/>
        <v>0</v>
      </c>
      <c r="T97" s="56">
        <f t="shared" si="7"/>
        <v>0</v>
      </c>
      <c r="U97" s="57">
        <f t="shared" si="13"/>
        <v>0</v>
      </c>
      <c r="V97" s="81"/>
      <c r="W97" s="128">
        <f t="shared" si="25"/>
        <v>82</v>
      </c>
      <c r="X97" s="8">
        <f t="shared" si="26"/>
        <v>0</v>
      </c>
      <c r="Y97" s="9">
        <f t="shared" si="19"/>
        <v>0</v>
      </c>
      <c r="Z97" s="40"/>
      <c r="AB97" s="65"/>
      <c r="AC97" s="65"/>
      <c r="AD97" s="3"/>
    </row>
    <row r="98" spans="1:30" s="64" customFormat="1" hidden="1" outlineLevel="1">
      <c r="A98" s="3"/>
      <c r="B98" s="3"/>
      <c r="C98" s="3"/>
      <c r="D98" s="3"/>
      <c r="E98" s="3"/>
      <c r="F98" s="3"/>
      <c r="G98" s="1"/>
      <c r="H98" s="128">
        <f t="shared" si="20"/>
        <v>83</v>
      </c>
      <c r="I98" s="127"/>
      <c r="J98" s="82"/>
      <c r="K98" s="128">
        <f t="shared" si="21"/>
        <v>83</v>
      </c>
      <c r="L98" s="118">
        <f t="shared" si="30"/>
        <v>0</v>
      </c>
      <c r="M98" s="53">
        <f t="shared" si="22"/>
        <v>0</v>
      </c>
      <c r="N98" s="53">
        <f t="shared" si="27"/>
        <v>0</v>
      </c>
      <c r="O98" s="53">
        <f t="shared" si="23"/>
        <v>0</v>
      </c>
      <c r="P98" s="54">
        <f>L98-N98</f>
        <v>0</v>
      </c>
      <c r="Q98" s="55">
        <f t="shared" si="29"/>
        <v>0</v>
      </c>
      <c r="R98" s="53">
        <f t="shared" si="24"/>
        <v>0</v>
      </c>
      <c r="S98" s="56">
        <f t="shared" si="18"/>
        <v>0</v>
      </c>
      <c r="T98" s="56">
        <f t="shared" si="7"/>
        <v>0</v>
      </c>
      <c r="U98" s="57">
        <f t="shared" si="13"/>
        <v>0</v>
      </c>
      <c r="V98" s="81"/>
      <c r="W98" s="128">
        <f t="shared" si="25"/>
        <v>83</v>
      </c>
      <c r="X98" s="8">
        <f t="shared" si="26"/>
        <v>0</v>
      </c>
      <c r="Y98" s="9">
        <f t="shared" si="19"/>
        <v>0</v>
      </c>
      <c r="Z98" s="40"/>
      <c r="AB98" s="65"/>
      <c r="AC98" s="65"/>
      <c r="AD98" s="3"/>
    </row>
    <row r="99" spans="1:30" s="64" customFormat="1" hidden="1" outlineLevel="1">
      <c r="A99" s="3"/>
      <c r="B99" s="3"/>
      <c r="C99" s="3"/>
      <c r="D99" s="3"/>
      <c r="E99" s="3"/>
      <c r="F99" s="3"/>
      <c r="G99" s="1"/>
      <c r="H99" s="128">
        <f t="shared" si="20"/>
        <v>84</v>
      </c>
      <c r="I99" s="127"/>
      <c r="J99" s="82"/>
      <c r="K99" s="128">
        <f t="shared" si="21"/>
        <v>84</v>
      </c>
      <c r="L99" s="118">
        <f>P98</f>
        <v>0</v>
      </c>
      <c r="M99" s="53">
        <f t="shared" si="22"/>
        <v>0</v>
      </c>
      <c r="N99" s="53">
        <f>M99-O99</f>
        <v>0</v>
      </c>
      <c r="O99" s="53">
        <f t="shared" si="23"/>
        <v>0</v>
      </c>
      <c r="P99" s="54">
        <f>L99-N99</f>
        <v>0</v>
      </c>
      <c r="Q99" s="55">
        <f>U98</f>
        <v>0</v>
      </c>
      <c r="R99" s="53">
        <f t="shared" si="24"/>
        <v>0</v>
      </c>
      <c r="S99" s="56">
        <f t="shared" si="18"/>
        <v>0</v>
      </c>
      <c r="T99" s="56">
        <f t="shared" si="7"/>
        <v>0</v>
      </c>
      <c r="U99" s="57">
        <f>Q99-S99</f>
        <v>0</v>
      </c>
      <c r="V99" s="81"/>
      <c r="W99" s="128">
        <f t="shared" si="25"/>
        <v>84</v>
      </c>
      <c r="X99" s="8">
        <f t="shared" si="26"/>
        <v>0</v>
      </c>
      <c r="Y99" s="9">
        <f t="shared" si="19"/>
        <v>0</v>
      </c>
      <c r="Z99" s="40"/>
      <c r="AB99" s="65"/>
      <c r="AC99" s="65"/>
      <c r="AD99" s="3"/>
    </row>
    <row r="100" spans="1:30" s="64" customFormat="1" hidden="1" outlineLevel="1">
      <c r="A100" s="3"/>
      <c r="B100" s="3"/>
      <c r="C100" s="3"/>
      <c r="D100" s="3"/>
      <c r="E100" s="3"/>
      <c r="F100" s="3"/>
      <c r="G100" s="1"/>
      <c r="H100" s="128">
        <f t="shared" si="20"/>
        <v>85</v>
      </c>
      <c r="I100" s="127"/>
      <c r="J100" s="82"/>
      <c r="K100" s="128">
        <f t="shared" si="21"/>
        <v>85</v>
      </c>
      <c r="L100" s="118">
        <f t="shared" ref="L100:L163" si="31">P99</f>
        <v>0</v>
      </c>
      <c r="M100" s="53">
        <f t="shared" si="22"/>
        <v>0</v>
      </c>
      <c r="N100" s="53">
        <f t="shared" ref="N100:N163" si="32">M100-O100</f>
        <v>0</v>
      </c>
      <c r="O100" s="53">
        <f t="shared" si="23"/>
        <v>0</v>
      </c>
      <c r="P100" s="54">
        <f t="shared" ref="P100:P163" si="33">L100-N100</f>
        <v>0</v>
      </c>
      <c r="Q100" s="55">
        <f t="shared" ref="Q100:Q163" si="34">U99</f>
        <v>0</v>
      </c>
      <c r="R100" s="53">
        <f>S100+T100</f>
        <v>0</v>
      </c>
      <c r="S100" s="56">
        <f>IF(I100&lt;=0,0,$D$28*(I100-$D$29))</f>
        <v>0</v>
      </c>
      <c r="T100" s="56">
        <f>ROUND(Q100*$U$13/12,0)</f>
        <v>0</v>
      </c>
      <c r="U100" s="57">
        <f>Q100-S100</f>
        <v>0</v>
      </c>
      <c r="V100" s="82"/>
      <c r="W100" s="128">
        <f t="shared" si="25"/>
        <v>85</v>
      </c>
      <c r="X100" s="8">
        <f t="shared" si="26"/>
        <v>0</v>
      </c>
      <c r="Y100" s="9">
        <f>ROUND(X100/(1+$Y$10/12)^W100,0)</f>
        <v>0</v>
      </c>
      <c r="Z100" s="40"/>
      <c r="AB100" s="65"/>
      <c r="AC100" s="65"/>
      <c r="AD100" s="3"/>
    </row>
    <row r="101" spans="1:30" s="64" customFormat="1" hidden="1" outlineLevel="1">
      <c r="A101" s="3"/>
      <c r="B101" s="3"/>
      <c r="C101" s="3"/>
      <c r="D101" s="3"/>
      <c r="E101" s="3"/>
      <c r="F101" s="3"/>
      <c r="G101" s="1"/>
      <c r="H101" s="128">
        <f t="shared" si="20"/>
        <v>86</v>
      </c>
      <c r="I101" s="127"/>
      <c r="J101" s="82"/>
      <c r="K101" s="128">
        <f t="shared" si="21"/>
        <v>86</v>
      </c>
      <c r="L101" s="118">
        <f t="shared" si="31"/>
        <v>0</v>
      </c>
      <c r="M101" s="53">
        <f t="shared" si="22"/>
        <v>0</v>
      </c>
      <c r="N101" s="53">
        <f t="shared" si="32"/>
        <v>0</v>
      </c>
      <c r="O101" s="53">
        <f t="shared" si="23"/>
        <v>0</v>
      </c>
      <c r="P101" s="54">
        <f t="shared" si="33"/>
        <v>0</v>
      </c>
      <c r="Q101" s="55">
        <f>U100</f>
        <v>0</v>
      </c>
      <c r="R101" s="53">
        <f t="shared" si="24"/>
        <v>0</v>
      </c>
      <c r="S101" s="56">
        <f t="shared" ref="S101:S164" si="35">IF(I101&lt;=0,0,$D$28*(I101-$D$29))</f>
        <v>0</v>
      </c>
      <c r="T101" s="56">
        <f t="shared" ref="T101:T164" si="36">ROUND(Q101*$U$13/12,0)</f>
        <v>0</v>
      </c>
      <c r="U101" s="57">
        <f t="shared" ref="U101:U164" si="37">Q101-S101</f>
        <v>0</v>
      </c>
      <c r="V101" s="82"/>
      <c r="W101" s="128">
        <f t="shared" si="25"/>
        <v>86</v>
      </c>
      <c r="X101" s="8">
        <f t="shared" si="26"/>
        <v>0</v>
      </c>
      <c r="Y101" s="9">
        <f t="shared" ref="Y101:Y164" si="38">ROUND(X101/(1+$Y$10/12)^W101,0)</f>
        <v>0</v>
      </c>
      <c r="Z101" s="40"/>
      <c r="AB101" s="65"/>
      <c r="AC101" s="65"/>
      <c r="AD101" s="3"/>
    </row>
    <row r="102" spans="1:30" s="64" customFormat="1" hidden="1" outlineLevel="1">
      <c r="A102" s="3"/>
      <c r="B102" s="3"/>
      <c r="C102" s="3"/>
      <c r="D102" s="3"/>
      <c r="E102" s="3"/>
      <c r="F102" s="3"/>
      <c r="G102" s="1"/>
      <c r="H102" s="128">
        <f t="shared" si="20"/>
        <v>87</v>
      </c>
      <c r="I102" s="127"/>
      <c r="J102" s="82"/>
      <c r="K102" s="128">
        <f t="shared" si="21"/>
        <v>87</v>
      </c>
      <c r="L102" s="118">
        <f t="shared" si="31"/>
        <v>0</v>
      </c>
      <c r="M102" s="53">
        <f t="shared" si="22"/>
        <v>0</v>
      </c>
      <c r="N102" s="53">
        <f t="shared" si="32"/>
        <v>0</v>
      </c>
      <c r="O102" s="53">
        <f t="shared" si="23"/>
        <v>0</v>
      </c>
      <c r="P102" s="54">
        <f t="shared" si="33"/>
        <v>0</v>
      </c>
      <c r="Q102" s="55">
        <f t="shared" si="34"/>
        <v>0</v>
      </c>
      <c r="R102" s="53">
        <f t="shared" si="24"/>
        <v>0</v>
      </c>
      <c r="S102" s="56">
        <f t="shared" si="35"/>
        <v>0</v>
      </c>
      <c r="T102" s="56">
        <f t="shared" si="36"/>
        <v>0</v>
      </c>
      <c r="U102" s="57">
        <f t="shared" si="37"/>
        <v>0</v>
      </c>
      <c r="V102" s="82"/>
      <c r="W102" s="128">
        <f t="shared" si="25"/>
        <v>87</v>
      </c>
      <c r="X102" s="8">
        <f t="shared" si="26"/>
        <v>0</v>
      </c>
      <c r="Y102" s="9">
        <f t="shared" si="38"/>
        <v>0</v>
      </c>
      <c r="Z102" s="40"/>
      <c r="AB102" s="65"/>
      <c r="AC102" s="65"/>
      <c r="AD102" s="3"/>
    </row>
    <row r="103" spans="1:30" s="64" customFormat="1" hidden="1" outlineLevel="1">
      <c r="A103" s="3"/>
      <c r="B103" s="3"/>
      <c r="C103" s="3"/>
      <c r="D103" s="3"/>
      <c r="E103" s="3"/>
      <c r="F103" s="3"/>
      <c r="G103" s="1"/>
      <c r="H103" s="128">
        <f t="shared" si="20"/>
        <v>88</v>
      </c>
      <c r="I103" s="127"/>
      <c r="J103" s="82"/>
      <c r="K103" s="128">
        <f t="shared" si="21"/>
        <v>88</v>
      </c>
      <c r="L103" s="118">
        <f t="shared" si="31"/>
        <v>0</v>
      </c>
      <c r="M103" s="53">
        <f t="shared" si="22"/>
        <v>0</v>
      </c>
      <c r="N103" s="53">
        <f t="shared" si="32"/>
        <v>0</v>
      </c>
      <c r="O103" s="53">
        <f t="shared" si="23"/>
        <v>0</v>
      </c>
      <c r="P103" s="54">
        <f t="shared" si="33"/>
        <v>0</v>
      </c>
      <c r="Q103" s="55">
        <f t="shared" si="34"/>
        <v>0</v>
      </c>
      <c r="R103" s="53">
        <f t="shared" si="24"/>
        <v>0</v>
      </c>
      <c r="S103" s="56">
        <f t="shared" si="35"/>
        <v>0</v>
      </c>
      <c r="T103" s="56">
        <f t="shared" si="36"/>
        <v>0</v>
      </c>
      <c r="U103" s="57">
        <f t="shared" si="37"/>
        <v>0</v>
      </c>
      <c r="V103" s="82"/>
      <c r="W103" s="128">
        <f t="shared" si="25"/>
        <v>88</v>
      </c>
      <c r="X103" s="8">
        <f t="shared" si="26"/>
        <v>0</v>
      </c>
      <c r="Y103" s="9">
        <f t="shared" si="38"/>
        <v>0</v>
      </c>
      <c r="Z103" s="40"/>
      <c r="AB103" s="65"/>
      <c r="AC103" s="65"/>
      <c r="AD103" s="3"/>
    </row>
    <row r="104" spans="1:30" s="64" customFormat="1" hidden="1" outlineLevel="1">
      <c r="A104" s="3"/>
      <c r="B104" s="3"/>
      <c r="C104" s="3"/>
      <c r="D104" s="3"/>
      <c r="E104" s="3"/>
      <c r="F104" s="3"/>
      <c r="G104" s="1"/>
      <c r="H104" s="128">
        <f t="shared" si="20"/>
        <v>89</v>
      </c>
      <c r="I104" s="127"/>
      <c r="J104" s="82"/>
      <c r="K104" s="128">
        <f t="shared" si="21"/>
        <v>89</v>
      </c>
      <c r="L104" s="118">
        <f t="shared" si="31"/>
        <v>0</v>
      </c>
      <c r="M104" s="53">
        <f t="shared" si="22"/>
        <v>0</v>
      </c>
      <c r="N104" s="53">
        <f t="shared" si="32"/>
        <v>0</v>
      </c>
      <c r="O104" s="53">
        <f t="shared" si="23"/>
        <v>0</v>
      </c>
      <c r="P104" s="54">
        <f t="shared" si="33"/>
        <v>0</v>
      </c>
      <c r="Q104" s="55">
        <f t="shared" si="34"/>
        <v>0</v>
      </c>
      <c r="R104" s="53">
        <f t="shared" si="24"/>
        <v>0</v>
      </c>
      <c r="S104" s="56">
        <f t="shared" si="35"/>
        <v>0</v>
      </c>
      <c r="T104" s="56">
        <f t="shared" si="36"/>
        <v>0</v>
      </c>
      <c r="U104" s="57">
        <f t="shared" si="37"/>
        <v>0</v>
      </c>
      <c r="V104" s="82"/>
      <c r="W104" s="128">
        <f t="shared" si="25"/>
        <v>89</v>
      </c>
      <c r="X104" s="8">
        <f t="shared" si="26"/>
        <v>0</v>
      </c>
      <c r="Y104" s="9">
        <f t="shared" si="38"/>
        <v>0</v>
      </c>
      <c r="Z104" s="40"/>
      <c r="AB104" s="65"/>
      <c r="AC104" s="65"/>
      <c r="AD104" s="3"/>
    </row>
    <row r="105" spans="1:30" s="64" customFormat="1" hidden="1" outlineLevel="1">
      <c r="A105" s="3"/>
      <c r="B105" s="3"/>
      <c r="C105" s="3"/>
      <c r="D105" s="3"/>
      <c r="E105" s="3"/>
      <c r="F105" s="3"/>
      <c r="G105" s="1"/>
      <c r="H105" s="128">
        <f t="shared" si="20"/>
        <v>90</v>
      </c>
      <c r="I105" s="127"/>
      <c r="J105" s="82"/>
      <c r="K105" s="128">
        <f t="shared" si="21"/>
        <v>90</v>
      </c>
      <c r="L105" s="118">
        <f t="shared" si="31"/>
        <v>0</v>
      </c>
      <c r="M105" s="53">
        <f t="shared" si="22"/>
        <v>0</v>
      </c>
      <c r="N105" s="53">
        <f t="shared" si="32"/>
        <v>0</v>
      </c>
      <c r="O105" s="53">
        <f t="shared" si="23"/>
        <v>0</v>
      </c>
      <c r="P105" s="54">
        <f t="shared" si="33"/>
        <v>0</v>
      </c>
      <c r="Q105" s="55">
        <f t="shared" si="34"/>
        <v>0</v>
      </c>
      <c r="R105" s="53">
        <f t="shared" si="24"/>
        <v>0</v>
      </c>
      <c r="S105" s="56">
        <f t="shared" si="35"/>
        <v>0</v>
      </c>
      <c r="T105" s="56">
        <f t="shared" si="36"/>
        <v>0</v>
      </c>
      <c r="U105" s="57">
        <f t="shared" si="37"/>
        <v>0</v>
      </c>
      <c r="V105" s="82"/>
      <c r="W105" s="128">
        <f t="shared" si="25"/>
        <v>90</v>
      </c>
      <c r="X105" s="8">
        <f t="shared" si="26"/>
        <v>0</v>
      </c>
      <c r="Y105" s="9">
        <f t="shared" si="38"/>
        <v>0</v>
      </c>
      <c r="Z105" s="40"/>
      <c r="AB105" s="65"/>
      <c r="AC105" s="65"/>
      <c r="AD105" s="3"/>
    </row>
    <row r="106" spans="1:30" s="64" customFormat="1" hidden="1" outlineLevel="1">
      <c r="A106" s="3"/>
      <c r="B106" s="3"/>
      <c r="C106" s="3"/>
      <c r="D106" s="3"/>
      <c r="E106" s="3"/>
      <c r="F106" s="3"/>
      <c r="G106" s="1"/>
      <c r="H106" s="128">
        <f t="shared" si="20"/>
        <v>91</v>
      </c>
      <c r="I106" s="127"/>
      <c r="J106" s="82"/>
      <c r="K106" s="128">
        <f t="shared" si="21"/>
        <v>91</v>
      </c>
      <c r="L106" s="118">
        <f t="shared" si="31"/>
        <v>0</v>
      </c>
      <c r="M106" s="53">
        <f t="shared" si="22"/>
        <v>0</v>
      </c>
      <c r="N106" s="53">
        <f t="shared" si="32"/>
        <v>0</v>
      </c>
      <c r="O106" s="53">
        <f t="shared" si="23"/>
        <v>0</v>
      </c>
      <c r="P106" s="54">
        <f t="shared" si="33"/>
        <v>0</v>
      </c>
      <c r="Q106" s="55">
        <f t="shared" si="34"/>
        <v>0</v>
      </c>
      <c r="R106" s="53">
        <f t="shared" si="24"/>
        <v>0</v>
      </c>
      <c r="S106" s="56">
        <f t="shared" si="35"/>
        <v>0</v>
      </c>
      <c r="T106" s="56">
        <f t="shared" si="36"/>
        <v>0</v>
      </c>
      <c r="U106" s="57">
        <f t="shared" si="37"/>
        <v>0</v>
      </c>
      <c r="V106" s="82"/>
      <c r="W106" s="128">
        <f t="shared" si="25"/>
        <v>91</v>
      </c>
      <c r="X106" s="8">
        <f t="shared" si="26"/>
        <v>0</v>
      </c>
      <c r="Y106" s="9">
        <f t="shared" si="38"/>
        <v>0</v>
      </c>
      <c r="Z106" s="40"/>
      <c r="AB106" s="65"/>
      <c r="AC106" s="65"/>
      <c r="AD106" s="3"/>
    </row>
    <row r="107" spans="1:30" s="64" customFormat="1" hidden="1" outlineLevel="1">
      <c r="A107" s="3"/>
      <c r="B107" s="3"/>
      <c r="C107" s="3"/>
      <c r="D107" s="3"/>
      <c r="E107" s="3"/>
      <c r="F107" s="3"/>
      <c r="G107" s="1"/>
      <c r="H107" s="128">
        <f t="shared" si="20"/>
        <v>92</v>
      </c>
      <c r="I107" s="127"/>
      <c r="J107" s="82"/>
      <c r="K107" s="128">
        <f t="shared" si="21"/>
        <v>92</v>
      </c>
      <c r="L107" s="118">
        <f t="shared" si="31"/>
        <v>0</v>
      </c>
      <c r="M107" s="53">
        <f t="shared" si="22"/>
        <v>0</v>
      </c>
      <c r="N107" s="53">
        <f t="shared" si="32"/>
        <v>0</v>
      </c>
      <c r="O107" s="53">
        <f t="shared" si="23"/>
        <v>0</v>
      </c>
      <c r="P107" s="54">
        <f t="shared" si="33"/>
        <v>0</v>
      </c>
      <c r="Q107" s="55">
        <f t="shared" si="34"/>
        <v>0</v>
      </c>
      <c r="R107" s="53">
        <f t="shared" si="24"/>
        <v>0</v>
      </c>
      <c r="S107" s="56">
        <f t="shared" si="35"/>
        <v>0</v>
      </c>
      <c r="T107" s="56">
        <f t="shared" si="36"/>
        <v>0</v>
      </c>
      <c r="U107" s="57">
        <f t="shared" si="37"/>
        <v>0</v>
      </c>
      <c r="V107" s="82"/>
      <c r="W107" s="128">
        <f t="shared" si="25"/>
        <v>92</v>
      </c>
      <c r="X107" s="8">
        <f t="shared" si="26"/>
        <v>0</v>
      </c>
      <c r="Y107" s="9">
        <f t="shared" si="38"/>
        <v>0</v>
      </c>
      <c r="Z107" s="40"/>
      <c r="AB107" s="65"/>
      <c r="AC107" s="65"/>
      <c r="AD107" s="3"/>
    </row>
    <row r="108" spans="1:30" s="64" customFormat="1" hidden="1" outlineLevel="1">
      <c r="A108" s="3"/>
      <c r="B108" s="3"/>
      <c r="C108" s="3"/>
      <c r="D108" s="3"/>
      <c r="E108" s="3"/>
      <c r="F108" s="3"/>
      <c r="G108" s="1"/>
      <c r="H108" s="128">
        <f t="shared" si="20"/>
        <v>93</v>
      </c>
      <c r="I108" s="127"/>
      <c r="J108" s="82"/>
      <c r="K108" s="128">
        <f t="shared" si="21"/>
        <v>93</v>
      </c>
      <c r="L108" s="118">
        <f t="shared" si="31"/>
        <v>0</v>
      </c>
      <c r="M108" s="53">
        <f t="shared" si="22"/>
        <v>0</v>
      </c>
      <c r="N108" s="53">
        <f t="shared" si="32"/>
        <v>0</v>
      </c>
      <c r="O108" s="53">
        <f t="shared" si="23"/>
        <v>0</v>
      </c>
      <c r="P108" s="54">
        <f t="shared" si="33"/>
        <v>0</v>
      </c>
      <c r="Q108" s="55">
        <f t="shared" si="34"/>
        <v>0</v>
      </c>
      <c r="R108" s="53">
        <f t="shared" si="24"/>
        <v>0</v>
      </c>
      <c r="S108" s="56">
        <f t="shared" si="35"/>
        <v>0</v>
      </c>
      <c r="T108" s="56">
        <f t="shared" si="36"/>
        <v>0</v>
      </c>
      <c r="U108" s="57">
        <f t="shared" si="37"/>
        <v>0</v>
      </c>
      <c r="V108" s="82"/>
      <c r="W108" s="128">
        <f t="shared" si="25"/>
        <v>93</v>
      </c>
      <c r="X108" s="8">
        <f t="shared" si="26"/>
        <v>0</v>
      </c>
      <c r="Y108" s="9">
        <f t="shared" si="38"/>
        <v>0</v>
      </c>
      <c r="Z108" s="40"/>
      <c r="AB108" s="65"/>
      <c r="AC108" s="65"/>
      <c r="AD108" s="3"/>
    </row>
    <row r="109" spans="1:30" s="64" customFormat="1" hidden="1" outlineLevel="1">
      <c r="A109" s="3"/>
      <c r="B109" s="3"/>
      <c r="C109" s="3"/>
      <c r="D109" s="3"/>
      <c r="E109" s="3"/>
      <c r="F109" s="3"/>
      <c r="G109" s="1"/>
      <c r="H109" s="128">
        <f t="shared" si="20"/>
        <v>94</v>
      </c>
      <c r="I109" s="127"/>
      <c r="J109" s="82"/>
      <c r="K109" s="128">
        <f t="shared" si="21"/>
        <v>94</v>
      </c>
      <c r="L109" s="118">
        <f t="shared" si="31"/>
        <v>0</v>
      </c>
      <c r="M109" s="53">
        <f t="shared" si="22"/>
        <v>0</v>
      </c>
      <c r="N109" s="53">
        <f t="shared" si="32"/>
        <v>0</v>
      </c>
      <c r="O109" s="53">
        <f t="shared" si="23"/>
        <v>0</v>
      </c>
      <c r="P109" s="54">
        <f t="shared" si="33"/>
        <v>0</v>
      </c>
      <c r="Q109" s="55">
        <f t="shared" si="34"/>
        <v>0</v>
      </c>
      <c r="R109" s="53">
        <f t="shared" si="24"/>
        <v>0</v>
      </c>
      <c r="S109" s="56">
        <f t="shared" si="35"/>
        <v>0</v>
      </c>
      <c r="T109" s="56">
        <f t="shared" si="36"/>
        <v>0</v>
      </c>
      <c r="U109" s="57">
        <f t="shared" si="37"/>
        <v>0</v>
      </c>
      <c r="V109" s="82"/>
      <c r="W109" s="128">
        <f t="shared" si="25"/>
        <v>94</v>
      </c>
      <c r="X109" s="8">
        <f t="shared" si="26"/>
        <v>0</v>
      </c>
      <c r="Y109" s="9">
        <f t="shared" si="38"/>
        <v>0</v>
      </c>
      <c r="Z109" s="40"/>
      <c r="AB109" s="65"/>
      <c r="AC109" s="65"/>
      <c r="AD109" s="3"/>
    </row>
    <row r="110" spans="1:30" s="64" customFormat="1" hidden="1" outlineLevel="1">
      <c r="A110" s="3"/>
      <c r="B110" s="3"/>
      <c r="C110" s="3"/>
      <c r="D110" s="3"/>
      <c r="E110" s="3"/>
      <c r="F110" s="3"/>
      <c r="G110" s="1"/>
      <c r="H110" s="128">
        <f t="shared" si="20"/>
        <v>95</v>
      </c>
      <c r="I110" s="127"/>
      <c r="J110" s="82"/>
      <c r="K110" s="128">
        <f t="shared" si="21"/>
        <v>95</v>
      </c>
      <c r="L110" s="118">
        <f t="shared" si="31"/>
        <v>0</v>
      </c>
      <c r="M110" s="53">
        <f t="shared" si="22"/>
        <v>0</v>
      </c>
      <c r="N110" s="53">
        <f t="shared" si="32"/>
        <v>0</v>
      </c>
      <c r="O110" s="53">
        <f t="shared" si="23"/>
        <v>0</v>
      </c>
      <c r="P110" s="54">
        <f t="shared" si="33"/>
        <v>0</v>
      </c>
      <c r="Q110" s="55">
        <f t="shared" si="34"/>
        <v>0</v>
      </c>
      <c r="R110" s="53">
        <f t="shared" si="24"/>
        <v>0</v>
      </c>
      <c r="S110" s="56">
        <f t="shared" si="35"/>
        <v>0</v>
      </c>
      <c r="T110" s="56">
        <f t="shared" si="36"/>
        <v>0</v>
      </c>
      <c r="U110" s="57">
        <f t="shared" si="37"/>
        <v>0</v>
      </c>
      <c r="V110" s="82"/>
      <c r="W110" s="128">
        <f t="shared" si="25"/>
        <v>95</v>
      </c>
      <c r="X110" s="8">
        <f t="shared" si="26"/>
        <v>0</v>
      </c>
      <c r="Y110" s="9">
        <f t="shared" si="38"/>
        <v>0</v>
      </c>
      <c r="Z110" s="40"/>
      <c r="AB110" s="65"/>
      <c r="AC110" s="65"/>
      <c r="AD110" s="3"/>
    </row>
    <row r="111" spans="1:30" s="64" customFormat="1" hidden="1" outlineLevel="1">
      <c r="A111" s="3"/>
      <c r="B111" s="3"/>
      <c r="C111" s="3"/>
      <c r="D111" s="3"/>
      <c r="E111" s="3"/>
      <c r="F111" s="3"/>
      <c r="G111" s="1"/>
      <c r="H111" s="128">
        <f t="shared" si="20"/>
        <v>96</v>
      </c>
      <c r="I111" s="127"/>
      <c r="J111" s="82"/>
      <c r="K111" s="128">
        <f t="shared" si="21"/>
        <v>96</v>
      </c>
      <c r="L111" s="118">
        <f t="shared" si="31"/>
        <v>0</v>
      </c>
      <c r="M111" s="53">
        <f t="shared" si="22"/>
        <v>0</v>
      </c>
      <c r="N111" s="53">
        <f t="shared" si="32"/>
        <v>0</v>
      </c>
      <c r="O111" s="53">
        <f t="shared" si="23"/>
        <v>0</v>
      </c>
      <c r="P111" s="54">
        <f t="shared" si="33"/>
        <v>0</v>
      </c>
      <c r="Q111" s="55">
        <f t="shared" si="34"/>
        <v>0</v>
      </c>
      <c r="R111" s="53">
        <f t="shared" si="24"/>
        <v>0</v>
      </c>
      <c r="S111" s="56">
        <f t="shared" si="35"/>
        <v>0</v>
      </c>
      <c r="T111" s="56">
        <f t="shared" si="36"/>
        <v>0</v>
      </c>
      <c r="U111" s="57">
        <f t="shared" si="37"/>
        <v>0</v>
      </c>
      <c r="V111" s="82"/>
      <c r="W111" s="128">
        <f t="shared" si="25"/>
        <v>96</v>
      </c>
      <c r="X111" s="8">
        <f t="shared" si="26"/>
        <v>0</v>
      </c>
      <c r="Y111" s="9">
        <f t="shared" si="38"/>
        <v>0</v>
      </c>
      <c r="Z111" s="40"/>
      <c r="AB111" s="65"/>
      <c r="AC111" s="65"/>
      <c r="AD111" s="3"/>
    </row>
    <row r="112" spans="1:30" s="64" customFormat="1" hidden="1" outlineLevel="1">
      <c r="A112" s="3"/>
      <c r="B112" s="3"/>
      <c r="C112" s="3"/>
      <c r="D112" s="3"/>
      <c r="E112" s="3"/>
      <c r="F112" s="3"/>
      <c r="G112" s="1"/>
      <c r="H112" s="128">
        <f t="shared" si="20"/>
        <v>97</v>
      </c>
      <c r="I112" s="127"/>
      <c r="J112" s="82"/>
      <c r="K112" s="128">
        <f t="shared" si="21"/>
        <v>97</v>
      </c>
      <c r="L112" s="118">
        <f t="shared" si="31"/>
        <v>0</v>
      </c>
      <c r="M112" s="53">
        <f t="shared" si="22"/>
        <v>0</v>
      </c>
      <c r="N112" s="53">
        <f t="shared" si="32"/>
        <v>0</v>
      </c>
      <c r="O112" s="53">
        <f t="shared" si="23"/>
        <v>0</v>
      </c>
      <c r="P112" s="54">
        <f t="shared" si="33"/>
        <v>0</v>
      </c>
      <c r="Q112" s="55">
        <f t="shared" si="34"/>
        <v>0</v>
      </c>
      <c r="R112" s="53">
        <f t="shared" si="24"/>
        <v>0</v>
      </c>
      <c r="S112" s="56">
        <f t="shared" si="35"/>
        <v>0</v>
      </c>
      <c r="T112" s="56">
        <f t="shared" si="36"/>
        <v>0</v>
      </c>
      <c r="U112" s="57">
        <f t="shared" si="37"/>
        <v>0</v>
      </c>
      <c r="V112" s="82"/>
      <c r="W112" s="128">
        <f t="shared" si="25"/>
        <v>97</v>
      </c>
      <c r="X112" s="8">
        <f t="shared" si="26"/>
        <v>0</v>
      </c>
      <c r="Y112" s="9">
        <f t="shared" si="38"/>
        <v>0</v>
      </c>
      <c r="Z112" s="40"/>
      <c r="AB112" s="65"/>
      <c r="AC112" s="65"/>
      <c r="AD112" s="3"/>
    </row>
    <row r="113" spans="1:30" s="64" customFormat="1" hidden="1" outlineLevel="1">
      <c r="A113" s="3"/>
      <c r="B113" s="3"/>
      <c r="C113" s="3"/>
      <c r="D113" s="3"/>
      <c r="E113" s="3"/>
      <c r="F113" s="3"/>
      <c r="G113" s="1"/>
      <c r="H113" s="128">
        <f t="shared" si="20"/>
        <v>98</v>
      </c>
      <c r="I113" s="127"/>
      <c r="J113" s="82"/>
      <c r="K113" s="128">
        <f t="shared" si="21"/>
        <v>98</v>
      </c>
      <c r="L113" s="118">
        <f t="shared" si="31"/>
        <v>0</v>
      </c>
      <c r="M113" s="53">
        <f t="shared" si="22"/>
        <v>0</v>
      </c>
      <c r="N113" s="53">
        <f t="shared" si="32"/>
        <v>0</v>
      </c>
      <c r="O113" s="53">
        <f t="shared" si="23"/>
        <v>0</v>
      </c>
      <c r="P113" s="54">
        <f t="shared" si="33"/>
        <v>0</v>
      </c>
      <c r="Q113" s="55">
        <f t="shared" si="34"/>
        <v>0</v>
      </c>
      <c r="R113" s="53">
        <f t="shared" si="24"/>
        <v>0</v>
      </c>
      <c r="S113" s="56">
        <f t="shared" si="35"/>
        <v>0</v>
      </c>
      <c r="T113" s="56">
        <f t="shared" si="36"/>
        <v>0</v>
      </c>
      <c r="U113" s="57">
        <f t="shared" si="37"/>
        <v>0</v>
      </c>
      <c r="V113" s="82"/>
      <c r="W113" s="128">
        <f t="shared" si="25"/>
        <v>98</v>
      </c>
      <c r="X113" s="8">
        <f t="shared" si="26"/>
        <v>0</v>
      </c>
      <c r="Y113" s="9">
        <f t="shared" si="38"/>
        <v>0</v>
      </c>
      <c r="Z113" s="40"/>
      <c r="AB113" s="65"/>
      <c r="AC113" s="65"/>
      <c r="AD113" s="3"/>
    </row>
    <row r="114" spans="1:30" s="64" customFormat="1" hidden="1" outlineLevel="1">
      <c r="A114" s="3"/>
      <c r="B114" s="3"/>
      <c r="C114" s="3"/>
      <c r="D114" s="3"/>
      <c r="E114" s="3"/>
      <c r="F114" s="3"/>
      <c r="G114" s="1"/>
      <c r="H114" s="128">
        <f t="shared" si="20"/>
        <v>99</v>
      </c>
      <c r="I114" s="127"/>
      <c r="J114" s="82"/>
      <c r="K114" s="128">
        <f t="shared" si="21"/>
        <v>99</v>
      </c>
      <c r="L114" s="118">
        <f t="shared" si="31"/>
        <v>0</v>
      </c>
      <c r="M114" s="53">
        <f t="shared" si="22"/>
        <v>0</v>
      </c>
      <c r="N114" s="53">
        <f t="shared" si="32"/>
        <v>0</v>
      </c>
      <c r="O114" s="53">
        <f t="shared" si="23"/>
        <v>0</v>
      </c>
      <c r="P114" s="54">
        <f t="shared" si="33"/>
        <v>0</v>
      </c>
      <c r="Q114" s="55">
        <f t="shared" si="34"/>
        <v>0</v>
      </c>
      <c r="R114" s="53">
        <f t="shared" si="24"/>
        <v>0</v>
      </c>
      <c r="S114" s="56">
        <f t="shared" si="35"/>
        <v>0</v>
      </c>
      <c r="T114" s="56">
        <f t="shared" si="36"/>
        <v>0</v>
      </c>
      <c r="U114" s="57">
        <f t="shared" si="37"/>
        <v>0</v>
      </c>
      <c r="V114" s="82"/>
      <c r="W114" s="128">
        <f t="shared" si="25"/>
        <v>99</v>
      </c>
      <c r="X114" s="8">
        <f t="shared" si="26"/>
        <v>0</v>
      </c>
      <c r="Y114" s="9">
        <f t="shared" si="38"/>
        <v>0</v>
      </c>
      <c r="Z114" s="40"/>
      <c r="AB114" s="65"/>
      <c r="AC114" s="65"/>
      <c r="AD114" s="3"/>
    </row>
    <row r="115" spans="1:30" s="64" customFormat="1" hidden="1" outlineLevel="1">
      <c r="A115" s="3"/>
      <c r="B115" s="3"/>
      <c r="C115" s="3"/>
      <c r="D115" s="3"/>
      <c r="E115" s="3"/>
      <c r="F115" s="3"/>
      <c r="G115" s="1"/>
      <c r="H115" s="128">
        <f t="shared" si="20"/>
        <v>100</v>
      </c>
      <c r="I115" s="127"/>
      <c r="J115" s="82"/>
      <c r="K115" s="128">
        <f t="shared" si="21"/>
        <v>100</v>
      </c>
      <c r="L115" s="118">
        <f t="shared" si="31"/>
        <v>0</v>
      </c>
      <c r="M115" s="53">
        <f t="shared" si="22"/>
        <v>0</v>
      </c>
      <c r="N115" s="53">
        <f t="shared" si="32"/>
        <v>0</v>
      </c>
      <c r="O115" s="53">
        <f t="shared" si="23"/>
        <v>0</v>
      </c>
      <c r="P115" s="54">
        <f t="shared" si="33"/>
        <v>0</v>
      </c>
      <c r="Q115" s="55">
        <f t="shared" si="34"/>
        <v>0</v>
      </c>
      <c r="R115" s="53">
        <f t="shared" si="24"/>
        <v>0</v>
      </c>
      <c r="S115" s="56">
        <f t="shared" si="35"/>
        <v>0</v>
      </c>
      <c r="T115" s="56">
        <f t="shared" si="36"/>
        <v>0</v>
      </c>
      <c r="U115" s="57">
        <f t="shared" si="37"/>
        <v>0</v>
      </c>
      <c r="V115" s="82"/>
      <c r="W115" s="128">
        <f t="shared" si="25"/>
        <v>100</v>
      </c>
      <c r="X115" s="8">
        <f t="shared" si="26"/>
        <v>0</v>
      </c>
      <c r="Y115" s="9">
        <f t="shared" si="38"/>
        <v>0</v>
      </c>
      <c r="Z115" s="40"/>
      <c r="AB115" s="65"/>
      <c r="AC115" s="65"/>
      <c r="AD115" s="3"/>
    </row>
    <row r="116" spans="1:30" s="64" customFormat="1" hidden="1" outlineLevel="1">
      <c r="A116" s="3"/>
      <c r="B116" s="3"/>
      <c r="C116" s="3"/>
      <c r="D116" s="3"/>
      <c r="E116" s="3"/>
      <c r="F116" s="3"/>
      <c r="G116" s="1"/>
      <c r="H116" s="128">
        <f t="shared" si="20"/>
        <v>101</v>
      </c>
      <c r="I116" s="127"/>
      <c r="J116" s="82"/>
      <c r="K116" s="128">
        <f t="shared" si="21"/>
        <v>101</v>
      </c>
      <c r="L116" s="118">
        <f t="shared" si="31"/>
        <v>0</v>
      </c>
      <c r="M116" s="53">
        <f t="shared" si="22"/>
        <v>0</v>
      </c>
      <c r="N116" s="53">
        <f t="shared" si="32"/>
        <v>0</v>
      </c>
      <c r="O116" s="53">
        <f t="shared" si="23"/>
        <v>0</v>
      </c>
      <c r="P116" s="54">
        <f t="shared" si="33"/>
        <v>0</v>
      </c>
      <c r="Q116" s="55">
        <f t="shared" si="34"/>
        <v>0</v>
      </c>
      <c r="R116" s="53">
        <f t="shared" si="24"/>
        <v>0</v>
      </c>
      <c r="S116" s="56">
        <f t="shared" si="35"/>
        <v>0</v>
      </c>
      <c r="T116" s="56">
        <f t="shared" si="36"/>
        <v>0</v>
      </c>
      <c r="U116" s="57">
        <f t="shared" si="37"/>
        <v>0</v>
      </c>
      <c r="V116" s="82"/>
      <c r="W116" s="128">
        <f t="shared" si="25"/>
        <v>101</v>
      </c>
      <c r="X116" s="8">
        <f t="shared" si="26"/>
        <v>0</v>
      </c>
      <c r="Y116" s="9">
        <f t="shared" si="38"/>
        <v>0</v>
      </c>
      <c r="Z116" s="40"/>
      <c r="AB116" s="65"/>
      <c r="AC116" s="65"/>
      <c r="AD116" s="3"/>
    </row>
    <row r="117" spans="1:30" s="64" customFormat="1" hidden="1" outlineLevel="1">
      <c r="A117" s="3"/>
      <c r="B117" s="3"/>
      <c r="C117" s="3"/>
      <c r="D117" s="3"/>
      <c r="E117" s="3"/>
      <c r="F117" s="3"/>
      <c r="G117" s="1"/>
      <c r="H117" s="128">
        <f t="shared" si="20"/>
        <v>102</v>
      </c>
      <c r="I117" s="127"/>
      <c r="J117" s="82"/>
      <c r="K117" s="128">
        <f t="shared" si="21"/>
        <v>102</v>
      </c>
      <c r="L117" s="118">
        <f t="shared" si="31"/>
        <v>0</v>
      </c>
      <c r="M117" s="53">
        <f t="shared" si="22"/>
        <v>0</v>
      </c>
      <c r="N117" s="53">
        <f t="shared" si="32"/>
        <v>0</v>
      </c>
      <c r="O117" s="53">
        <f t="shared" si="23"/>
        <v>0</v>
      </c>
      <c r="P117" s="54">
        <f t="shared" si="33"/>
        <v>0</v>
      </c>
      <c r="Q117" s="55">
        <f t="shared" si="34"/>
        <v>0</v>
      </c>
      <c r="R117" s="53">
        <f t="shared" si="24"/>
        <v>0</v>
      </c>
      <c r="S117" s="56">
        <f t="shared" si="35"/>
        <v>0</v>
      </c>
      <c r="T117" s="56">
        <f t="shared" si="36"/>
        <v>0</v>
      </c>
      <c r="U117" s="57">
        <f t="shared" si="37"/>
        <v>0</v>
      </c>
      <c r="V117" s="82"/>
      <c r="W117" s="128">
        <f t="shared" si="25"/>
        <v>102</v>
      </c>
      <c r="X117" s="8">
        <f t="shared" si="26"/>
        <v>0</v>
      </c>
      <c r="Y117" s="9">
        <f t="shared" si="38"/>
        <v>0</v>
      </c>
      <c r="Z117" s="40"/>
      <c r="AB117" s="65"/>
      <c r="AC117" s="65"/>
      <c r="AD117" s="3"/>
    </row>
    <row r="118" spans="1:30" s="64" customFormat="1" hidden="1" outlineLevel="1">
      <c r="A118" s="3"/>
      <c r="B118" s="3"/>
      <c r="C118" s="3"/>
      <c r="D118" s="3"/>
      <c r="E118" s="3"/>
      <c r="F118" s="3"/>
      <c r="G118" s="1"/>
      <c r="H118" s="128">
        <f t="shared" si="20"/>
        <v>103</v>
      </c>
      <c r="I118" s="127"/>
      <c r="J118" s="82"/>
      <c r="K118" s="128">
        <f t="shared" si="21"/>
        <v>103</v>
      </c>
      <c r="L118" s="118">
        <f t="shared" si="31"/>
        <v>0</v>
      </c>
      <c r="M118" s="53">
        <f t="shared" si="22"/>
        <v>0</v>
      </c>
      <c r="N118" s="53">
        <f t="shared" si="32"/>
        <v>0</v>
      </c>
      <c r="O118" s="53">
        <f t="shared" si="23"/>
        <v>0</v>
      </c>
      <c r="P118" s="54">
        <f t="shared" si="33"/>
        <v>0</v>
      </c>
      <c r="Q118" s="55">
        <f t="shared" si="34"/>
        <v>0</v>
      </c>
      <c r="R118" s="53">
        <f t="shared" si="24"/>
        <v>0</v>
      </c>
      <c r="S118" s="56">
        <f t="shared" si="35"/>
        <v>0</v>
      </c>
      <c r="T118" s="56">
        <f t="shared" si="36"/>
        <v>0</v>
      </c>
      <c r="U118" s="57">
        <f t="shared" si="37"/>
        <v>0</v>
      </c>
      <c r="V118" s="82"/>
      <c r="W118" s="128">
        <f t="shared" si="25"/>
        <v>103</v>
      </c>
      <c r="X118" s="8">
        <f t="shared" si="26"/>
        <v>0</v>
      </c>
      <c r="Y118" s="9">
        <f t="shared" si="38"/>
        <v>0</v>
      </c>
      <c r="Z118" s="40"/>
      <c r="AB118" s="65"/>
      <c r="AC118" s="65"/>
      <c r="AD118" s="3"/>
    </row>
    <row r="119" spans="1:30" s="64" customFormat="1" hidden="1" outlineLevel="1">
      <c r="A119" s="3"/>
      <c r="B119" s="3"/>
      <c r="C119" s="3"/>
      <c r="D119" s="3"/>
      <c r="E119" s="3"/>
      <c r="F119" s="3"/>
      <c r="G119" s="1"/>
      <c r="H119" s="128">
        <f t="shared" si="20"/>
        <v>104</v>
      </c>
      <c r="I119" s="127"/>
      <c r="J119" s="82"/>
      <c r="K119" s="128">
        <f t="shared" si="21"/>
        <v>104</v>
      </c>
      <c r="L119" s="118">
        <f t="shared" si="31"/>
        <v>0</v>
      </c>
      <c r="M119" s="53">
        <f t="shared" si="22"/>
        <v>0</v>
      </c>
      <c r="N119" s="53">
        <f t="shared" si="32"/>
        <v>0</v>
      </c>
      <c r="O119" s="53">
        <f t="shared" si="23"/>
        <v>0</v>
      </c>
      <c r="P119" s="54">
        <f t="shared" si="33"/>
        <v>0</v>
      </c>
      <c r="Q119" s="55">
        <f t="shared" si="34"/>
        <v>0</v>
      </c>
      <c r="R119" s="53">
        <f t="shared" si="24"/>
        <v>0</v>
      </c>
      <c r="S119" s="56">
        <f t="shared" si="35"/>
        <v>0</v>
      </c>
      <c r="T119" s="56">
        <f t="shared" si="36"/>
        <v>0</v>
      </c>
      <c r="U119" s="57">
        <f t="shared" si="37"/>
        <v>0</v>
      </c>
      <c r="V119" s="82"/>
      <c r="W119" s="128">
        <f t="shared" si="25"/>
        <v>104</v>
      </c>
      <c r="X119" s="8">
        <f t="shared" si="26"/>
        <v>0</v>
      </c>
      <c r="Y119" s="9">
        <f t="shared" si="38"/>
        <v>0</v>
      </c>
      <c r="Z119" s="40"/>
      <c r="AB119" s="65"/>
      <c r="AC119" s="65"/>
      <c r="AD119" s="3"/>
    </row>
    <row r="120" spans="1:30" s="64" customFormat="1" hidden="1" outlineLevel="1">
      <c r="A120" s="3"/>
      <c r="B120" s="3"/>
      <c r="C120" s="3"/>
      <c r="D120" s="3"/>
      <c r="E120" s="3"/>
      <c r="F120" s="3"/>
      <c r="G120" s="1"/>
      <c r="H120" s="128">
        <f t="shared" si="20"/>
        <v>105</v>
      </c>
      <c r="I120" s="127"/>
      <c r="J120" s="82"/>
      <c r="K120" s="128">
        <f t="shared" si="21"/>
        <v>105</v>
      </c>
      <c r="L120" s="118">
        <f t="shared" si="31"/>
        <v>0</v>
      </c>
      <c r="M120" s="53">
        <f t="shared" si="22"/>
        <v>0</v>
      </c>
      <c r="N120" s="53">
        <f t="shared" si="32"/>
        <v>0</v>
      </c>
      <c r="O120" s="53">
        <f t="shared" si="23"/>
        <v>0</v>
      </c>
      <c r="P120" s="54">
        <f t="shared" si="33"/>
        <v>0</v>
      </c>
      <c r="Q120" s="55">
        <f t="shared" si="34"/>
        <v>0</v>
      </c>
      <c r="R120" s="53">
        <f t="shared" si="24"/>
        <v>0</v>
      </c>
      <c r="S120" s="56">
        <f t="shared" si="35"/>
        <v>0</v>
      </c>
      <c r="T120" s="56">
        <f t="shared" si="36"/>
        <v>0</v>
      </c>
      <c r="U120" s="57">
        <f t="shared" si="37"/>
        <v>0</v>
      </c>
      <c r="V120" s="82"/>
      <c r="W120" s="128">
        <f t="shared" si="25"/>
        <v>105</v>
      </c>
      <c r="X120" s="8">
        <f t="shared" si="26"/>
        <v>0</v>
      </c>
      <c r="Y120" s="9">
        <f t="shared" si="38"/>
        <v>0</v>
      </c>
      <c r="Z120" s="40"/>
      <c r="AB120" s="65"/>
      <c r="AC120" s="65"/>
      <c r="AD120" s="3"/>
    </row>
    <row r="121" spans="1:30" s="64" customFormat="1" hidden="1" outlineLevel="1">
      <c r="A121" s="3"/>
      <c r="B121" s="3"/>
      <c r="C121" s="3"/>
      <c r="D121" s="3"/>
      <c r="E121" s="3"/>
      <c r="F121" s="3"/>
      <c r="G121" s="1"/>
      <c r="H121" s="128">
        <f t="shared" si="20"/>
        <v>106</v>
      </c>
      <c r="I121" s="127"/>
      <c r="J121" s="82"/>
      <c r="K121" s="128">
        <f t="shared" si="21"/>
        <v>106</v>
      </c>
      <c r="L121" s="118">
        <f t="shared" si="31"/>
        <v>0</v>
      </c>
      <c r="M121" s="53">
        <f t="shared" si="22"/>
        <v>0</v>
      </c>
      <c r="N121" s="53">
        <f t="shared" si="32"/>
        <v>0</v>
      </c>
      <c r="O121" s="53">
        <f t="shared" si="23"/>
        <v>0</v>
      </c>
      <c r="P121" s="54">
        <f t="shared" si="33"/>
        <v>0</v>
      </c>
      <c r="Q121" s="55">
        <f t="shared" si="34"/>
        <v>0</v>
      </c>
      <c r="R121" s="53">
        <f t="shared" si="24"/>
        <v>0</v>
      </c>
      <c r="S121" s="56">
        <f t="shared" si="35"/>
        <v>0</v>
      </c>
      <c r="T121" s="56">
        <f t="shared" si="36"/>
        <v>0</v>
      </c>
      <c r="U121" s="57">
        <f t="shared" si="37"/>
        <v>0</v>
      </c>
      <c r="V121" s="82"/>
      <c r="W121" s="128">
        <f t="shared" si="25"/>
        <v>106</v>
      </c>
      <c r="X121" s="8">
        <f t="shared" si="26"/>
        <v>0</v>
      </c>
      <c r="Y121" s="9">
        <f t="shared" si="38"/>
        <v>0</v>
      </c>
      <c r="Z121" s="40"/>
      <c r="AB121" s="65"/>
      <c r="AC121" s="65"/>
      <c r="AD121" s="3"/>
    </row>
    <row r="122" spans="1:30" s="64" customFormat="1" hidden="1" outlineLevel="1">
      <c r="A122" s="3"/>
      <c r="B122" s="3"/>
      <c r="C122" s="3"/>
      <c r="D122" s="3"/>
      <c r="E122" s="3"/>
      <c r="F122" s="3"/>
      <c r="G122" s="1"/>
      <c r="H122" s="128">
        <f t="shared" si="20"/>
        <v>107</v>
      </c>
      <c r="I122" s="127"/>
      <c r="J122" s="82"/>
      <c r="K122" s="128">
        <f t="shared" si="21"/>
        <v>107</v>
      </c>
      <c r="L122" s="118">
        <f t="shared" si="31"/>
        <v>0</v>
      </c>
      <c r="M122" s="53">
        <f t="shared" si="22"/>
        <v>0</v>
      </c>
      <c r="N122" s="53">
        <f t="shared" si="32"/>
        <v>0</v>
      </c>
      <c r="O122" s="53">
        <f t="shared" si="23"/>
        <v>0</v>
      </c>
      <c r="P122" s="54">
        <f t="shared" si="33"/>
        <v>0</v>
      </c>
      <c r="Q122" s="55">
        <f t="shared" si="34"/>
        <v>0</v>
      </c>
      <c r="R122" s="53">
        <f t="shared" si="24"/>
        <v>0</v>
      </c>
      <c r="S122" s="56">
        <f t="shared" si="35"/>
        <v>0</v>
      </c>
      <c r="T122" s="56">
        <f t="shared" si="36"/>
        <v>0</v>
      </c>
      <c r="U122" s="57">
        <f t="shared" si="37"/>
        <v>0</v>
      </c>
      <c r="V122" s="82"/>
      <c r="W122" s="128">
        <f t="shared" si="25"/>
        <v>107</v>
      </c>
      <c r="X122" s="8">
        <f t="shared" si="26"/>
        <v>0</v>
      </c>
      <c r="Y122" s="9">
        <f t="shared" si="38"/>
        <v>0</v>
      </c>
      <c r="Z122" s="40"/>
      <c r="AB122" s="65"/>
      <c r="AC122" s="65"/>
      <c r="AD122" s="3"/>
    </row>
    <row r="123" spans="1:30" s="64" customFormat="1" hidden="1" outlineLevel="1">
      <c r="A123" s="3"/>
      <c r="B123" s="3"/>
      <c r="C123" s="3"/>
      <c r="D123" s="3"/>
      <c r="E123" s="3"/>
      <c r="F123" s="3"/>
      <c r="G123" s="1"/>
      <c r="H123" s="128">
        <f t="shared" si="20"/>
        <v>108</v>
      </c>
      <c r="I123" s="127"/>
      <c r="J123" s="82"/>
      <c r="K123" s="128">
        <f t="shared" si="21"/>
        <v>108</v>
      </c>
      <c r="L123" s="118">
        <f t="shared" si="31"/>
        <v>0</v>
      </c>
      <c r="M123" s="53">
        <f t="shared" si="22"/>
        <v>0</v>
      </c>
      <c r="N123" s="53">
        <f t="shared" si="32"/>
        <v>0</v>
      </c>
      <c r="O123" s="53">
        <f t="shared" si="23"/>
        <v>0</v>
      </c>
      <c r="P123" s="54">
        <f t="shared" si="33"/>
        <v>0</v>
      </c>
      <c r="Q123" s="55">
        <f t="shared" si="34"/>
        <v>0</v>
      </c>
      <c r="R123" s="53">
        <f t="shared" si="24"/>
        <v>0</v>
      </c>
      <c r="S123" s="56">
        <f t="shared" si="35"/>
        <v>0</v>
      </c>
      <c r="T123" s="56">
        <f t="shared" si="36"/>
        <v>0</v>
      </c>
      <c r="U123" s="57">
        <f t="shared" si="37"/>
        <v>0</v>
      </c>
      <c r="V123" s="82"/>
      <c r="W123" s="128">
        <f t="shared" si="25"/>
        <v>108</v>
      </c>
      <c r="X123" s="8">
        <f t="shared" si="26"/>
        <v>0</v>
      </c>
      <c r="Y123" s="9">
        <f t="shared" si="38"/>
        <v>0</v>
      </c>
      <c r="Z123" s="40"/>
      <c r="AB123" s="65"/>
      <c r="AC123" s="65"/>
      <c r="AD123" s="3"/>
    </row>
    <row r="124" spans="1:30" s="64" customFormat="1" hidden="1" outlineLevel="1">
      <c r="A124" s="3"/>
      <c r="B124" s="3"/>
      <c r="C124" s="3"/>
      <c r="D124" s="3"/>
      <c r="E124" s="3"/>
      <c r="F124" s="3"/>
      <c r="G124" s="1"/>
      <c r="H124" s="128">
        <f t="shared" si="20"/>
        <v>109</v>
      </c>
      <c r="I124" s="127"/>
      <c r="J124" s="82"/>
      <c r="K124" s="128">
        <f t="shared" si="21"/>
        <v>109</v>
      </c>
      <c r="L124" s="118">
        <f t="shared" si="31"/>
        <v>0</v>
      </c>
      <c r="M124" s="53">
        <f t="shared" si="22"/>
        <v>0</v>
      </c>
      <c r="N124" s="53">
        <f t="shared" si="32"/>
        <v>0</v>
      </c>
      <c r="O124" s="53">
        <f t="shared" si="23"/>
        <v>0</v>
      </c>
      <c r="P124" s="54">
        <f t="shared" si="33"/>
        <v>0</v>
      </c>
      <c r="Q124" s="55">
        <f t="shared" si="34"/>
        <v>0</v>
      </c>
      <c r="R124" s="53">
        <f t="shared" si="24"/>
        <v>0</v>
      </c>
      <c r="S124" s="56">
        <f t="shared" si="35"/>
        <v>0</v>
      </c>
      <c r="T124" s="56">
        <f t="shared" si="36"/>
        <v>0</v>
      </c>
      <c r="U124" s="57">
        <f t="shared" si="37"/>
        <v>0</v>
      </c>
      <c r="V124" s="82"/>
      <c r="W124" s="128">
        <f t="shared" si="25"/>
        <v>109</v>
      </c>
      <c r="X124" s="8">
        <f t="shared" si="26"/>
        <v>0</v>
      </c>
      <c r="Y124" s="9">
        <f t="shared" si="38"/>
        <v>0</v>
      </c>
      <c r="Z124" s="40"/>
      <c r="AB124" s="65"/>
      <c r="AC124" s="65"/>
      <c r="AD124" s="3"/>
    </row>
    <row r="125" spans="1:30" s="64" customFormat="1" hidden="1" outlineLevel="1">
      <c r="A125" s="3"/>
      <c r="B125" s="3"/>
      <c r="C125" s="3"/>
      <c r="D125" s="3"/>
      <c r="E125" s="3"/>
      <c r="F125" s="3"/>
      <c r="G125" s="1"/>
      <c r="H125" s="128">
        <f t="shared" si="20"/>
        <v>110</v>
      </c>
      <c r="I125" s="127"/>
      <c r="J125" s="82"/>
      <c r="K125" s="128">
        <f t="shared" si="21"/>
        <v>110</v>
      </c>
      <c r="L125" s="118">
        <f t="shared" si="31"/>
        <v>0</v>
      </c>
      <c r="M125" s="53">
        <f t="shared" si="22"/>
        <v>0</v>
      </c>
      <c r="N125" s="53">
        <f t="shared" si="32"/>
        <v>0</v>
      </c>
      <c r="O125" s="53">
        <f t="shared" si="23"/>
        <v>0</v>
      </c>
      <c r="P125" s="54">
        <f t="shared" si="33"/>
        <v>0</v>
      </c>
      <c r="Q125" s="55">
        <f t="shared" si="34"/>
        <v>0</v>
      </c>
      <c r="R125" s="53">
        <f t="shared" si="24"/>
        <v>0</v>
      </c>
      <c r="S125" s="56">
        <f t="shared" si="35"/>
        <v>0</v>
      </c>
      <c r="T125" s="56">
        <f t="shared" si="36"/>
        <v>0</v>
      </c>
      <c r="U125" s="57">
        <f t="shared" si="37"/>
        <v>0</v>
      </c>
      <c r="V125" s="82"/>
      <c r="W125" s="128">
        <f t="shared" si="25"/>
        <v>110</v>
      </c>
      <c r="X125" s="8">
        <f t="shared" si="26"/>
        <v>0</v>
      </c>
      <c r="Y125" s="9">
        <f t="shared" si="38"/>
        <v>0</v>
      </c>
      <c r="Z125" s="40"/>
      <c r="AB125" s="65"/>
      <c r="AC125" s="65"/>
      <c r="AD125" s="3"/>
    </row>
    <row r="126" spans="1:30" s="64" customFormat="1" hidden="1" outlineLevel="1">
      <c r="A126" s="3"/>
      <c r="B126" s="3"/>
      <c r="C126" s="3"/>
      <c r="D126" s="3"/>
      <c r="E126" s="3"/>
      <c r="F126" s="3"/>
      <c r="G126" s="1"/>
      <c r="H126" s="128">
        <f t="shared" si="20"/>
        <v>111</v>
      </c>
      <c r="I126" s="127"/>
      <c r="J126" s="82"/>
      <c r="K126" s="128">
        <f t="shared" si="21"/>
        <v>111</v>
      </c>
      <c r="L126" s="118">
        <f t="shared" si="31"/>
        <v>0</v>
      </c>
      <c r="M126" s="53">
        <f t="shared" si="22"/>
        <v>0</v>
      </c>
      <c r="N126" s="53">
        <f t="shared" si="32"/>
        <v>0</v>
      </c>
      <c r="O126" s="53">
        <f t="shared" si="23"/>
        <v>0</v>
      </c>
      <c r="P126" s="54">
        <f t="shared" si="33"/>
        <v>0</v>
      </c>
      <c r="Q126" s="55">
        <f t="shared" si="34"/>
        <v>0</v>
      </c>
      <c r="R126" s="53">
        <f t="shared" si="24"/>
        <v>0</v>
      </c>
      <c r="S126" s="56">
        <f t="shared" si="35"/>
        <v>0</v>
      </c>
      <c r="T126" s="56">
        <f t="shared" si="36"/>
        <v>0</v>
      </c>
      <c r="U126" s="57">
        <f t="shared" si="37"/>
        <v>0</v>
      </c>
      <c r="V126" s="82"/>
      <c r="W126" s="128">
        <f t="shared" si="25"/>
        <v>111</v>
      </c>
      <c r="X126" s="8">
        <f t="shared" si="26"/>
        <v>0</v>
      </c>
      <c r="Y126" s="9">
        <f t="shared" si="38"/>
        <v>0</v>
      </c>
      <c r="Z126" s="40"/>
      <c r="AB126" s="65"/>
      <c r="AC126" s="65"/>
      <c r="AD126" s="3"/>
    </row>
    <row r="127" spans="1:30" s="64" customFormat="1" hidden="1" outlineLevel="1">
      <c r="A127" s="3"/>
      <c r="B127" s="3"/>
      <c r="C127" s="3"/>
      <c r="D127" s="3"/>
      <c r="E127" s="3"/>
      <c r="F127" s="3"/>
      <c r="G127" s="1"/>
      <c r="H127" s="128">
        <f t="shared" si="20"/>
        <v>112</v>
      </c>
      <c r="I127" s="127"/>
      <c r="J127" s="82"/>
      <c r="K127" s="128">
        <f t="shared" si="21"/>
        <v>112</v>
      </c>
      <c r="L127" s="118">
        <f t="shared" si="31"/>
        <v>0</v>
      </c>
      <c r="M127" s="53">
        <f t="shared" si="22"/>
        <v>0</v>
      </c>
      <c r="N127" s="53">
        <f t="shared" si="32"/>
        <v>0</v>
      </c>
      <c r="O127" s="53">
        <f t="shared" si="23"/>
        <v>0</v>
      </c>
      <c r="P127" s="54">
        <f t="shared" si="33"/>
        <v>0</v>
      </c>
      <c r="Q127" s="55">
        <f t="shared" si="34"/>
        <v>0</v>
      </c>
      <c r="R127" s="53">
        <f t="shared" si="24"/>
        <v>0</v>
      </c>
      <c r="S127" s="56">
        <f t="shared" si="35"/>
        <v>0</v>
      </c>
      <c r="T127" s="56">
        <f t="shared" si="36"/>
        <v>0</v>
      </c>
      <c r="U127" s="57">
        <f t="shared" si="37"/>
        <v>0</v>
      </c>
      <c r="V127" s="82"/>
      <c r="W127" s="128">
        <f t="shared" si="25"/>
        <v>112</v>
      </c>
      <c r="X127" s="8">
        <f t="shared" si="26"/>
        <v>0</v>
      </c>
      <c r="Y127" s="9">
        <f t="shared" si="38"/>
        <v>0</v>
      </c>
      <c r="Z127" s="40"/>
      <c r="AB127" s="65"/>
      <c r="AC127" s="65"/>
      <c r="AD127" s="3"/>
    </row>
    <row r="128" spans="1:30" s="64" customFormat="1" hidden="1" outlineLevel="1">
      <c r="A128" s="3"/>
      <c r="B128" s="3"/>
      <c r="C128" s="3"/>
      <c r="D128" s="3"/>
      <c r="E128" s="3"/>
      <c r="F128" s="3"/>
      <c r="G128" s="1"/>
      <c r="H128" s="128">
        <f t="shared" si="20"/>
        <v>113</v>
      </c>
      <c r="I128" s="127"/>
      <c r="J128" s="82"/>
      <c r="K128" s="128">
        <f t="shared" si="21"/>
        <v>113</v>
      </c>
      <c r="L128" s="118">
        <f t="shared" si="31"/>
        <v>0</v>
      </c>
      <c r="M128" s="53">
        <f t="shared" si="22"/>
        <v>0</v>
      </c>
      <c r="N128" s="53">
        <f t="shared" si="32"/>
        <v>0</v>
      </c>
      <c r="O128" s="53">
        <f t="shared" si="23"/>
        <v>0</v>
      </c>
      <c r="P128" s="54">
        <f t="shared" si="33"/>
        <v>0</v>
      </c>
      <c r="Q128" s="55">
        <f t="shared" si="34"/>
        <v>0</v>
      </c>
      <c r="R128" s="53">
        <f t="shared" si="24"/>
        <v>0</v>
      </c>
      <c r="S128" s="56">
        <f t="shared" si="35"/>
        <v>0</v>
      </c>
      <c r="T128" s="56">
        <f t="shared" si="36"/>
        <v>0</v>
      </c>
      <c r="U128" s="57">
        <f t="shared" si="37"/>
        <v>0</v>
      </c>
      <c r="V128" s="82"/>
      <c r="W128" s="128">
        <f t="shared" si="25"/>
        <v>113</v>
      </c>
      <c r="X128" s="8">
        <f t="shared" si="26"/>
        <v>0</v>
      </c>
      <c r="Y128" s="9">
        <f t="shared" si="38"/>
        <v>0</v>
      </c>
      <c r="Z128" s="40"/>
      <c r="AB128" s="65"/>
      <c r="AC128" s="65"/>
      <c r="AD128" s="3"/>
    </row>
    <row r="129" spans="1:30" s="64" customFormat="1" hidden="1" outlineLevel="1">
      <c r="A129" s="3"/>
      <c r="B129" s="3"/>
      <c r="C129" s="3"/>
      <c r="D129" s="3"/>
      <c r="E129" s="3"/>
      <c r="F129" s="3"/>
      <c r="G129" s="1"/>
      <c r="H129" s="128">
        <f t="shared" si="20"/>
        <v>114</v>
      </c>
      <c r="I129" s="127"/>
      <c r="J129" s="82"/>
      <c r="K129" s="128">
        <f t="shared" si="21"/>
        <v>114</v>
      </c>
      <c r="L129" s="118">
        <f t="shared" si="31"/>
        <v>0</v>
      </c>
      <c r="M129" s="53">
        <f t="shared" si="22"/>
        <v>0</v>
      </c>
      <c r="N129" s="53">
        <f t="shared" si="32"/>
        <v>0</v>
      </c>
      <c r="O129" s="53">
        <f t="shared" si="23"/>
        <v>0</v>
      </c>
      <c r="P129" s="54">
        <f t="shared" si="33"/>
        <v>0</v>
      </c>
      <c r="Q129" s="55">
        <f t="shared" si="34"/>
        <v>0</v>
      </c>
      <c r="R129" s="53">
        <f t="shared" si="24"/>
        <v>0</v>
      </c>
      <c r="S129" s="56">
        <f t="shared" si="35"/>
        <v>0</v>
      </c>
      <c r="T129" s="56">
        <f t="shared" si="36"/>
        <v>0</v>
      </c>
      <c r="U129" s="57">
        <f t="shared" si="37"/>
        <v>0</v>
      </c>
      <c r="V129" s="82"/>
      <c r="W129" s="128">
        <f t="shared" si="25"/>
        <v>114</v>
      </c>
      <c r="X129" s="8">
        <f t="shared" si="26"/>
        <v>0</v>
      </c>
      <c r="Y129" s="9">
        <f t="shared" si="38"/>
        <v>0</v>
      </c>
      <c r="Z129" s="40"/>
      <c r="AB129" s="65"/>
      <c r="AC129" s="65"/>
      <c r="AD129" s="3"/>
    </row>
    <row r="130" spans="1:30" s="64" customFormat="1" hidden="1" outlineLevel="1">
      <c r="A130" s="3"/>
      <c r="B130" s="3"/>
      <c r="C130" s="3"/>
      <c r="D130" s="3"/>
      <c r="E130" s="3"/>
      <c r="F130" s="3"/>
      <c r="G130" s="1"/>
      <c r="H130" s="128">
        <f t="shared" si="20"/>
        <v>115</v>
      </c>
      <c r="I130" s="127"/>
      <c r="J130" s="82"/>
      <c r="K130" s="128">
        <f t="shared" si="21"/>
        <v>115</v>
      </c>
      <c r="L130" s="118">
        <f t="shared" si="31"/>
        <v>0</v>
      </c>
      <c r="M130" s="53">
        <f t="shared" si="22"/>
        <v>0</v>
      </c>
      <c r="N130" s="53">
        <f t="shared" si="32"/>
        <v>0</v>
      </c>
      <c r="O130" s="53">
        <f t="shared" si="23"/>
        <v>0</v>
      </c>
      <c r="P130" s="54">
        <f t="shared" si="33"/>
        <v>0</v>
      </c>
      <c r="Q130" s="55">
        <f t="shared" si="34"/>
        <v>0</v>
      </c>
      <c r="R130" s="53">
        <f t="shared" si="24"/>
        <v>0</v>
      </c>
      <c r="S130" s="56">
        <f t="shared" si="35"/>
        <v>0</v>
      </c>
      <c r="T130" s="56">
        <f t="shared" si="36"/>
        <v>0</v>
      </c>
      <c r="U130" s="57">
        <f t="shared" si="37"/>
        <v>0</v>
      </c>
      <c r="V130" s="82"/>
      <c r="W130" s="128">
        <f t="shared" si="25"/>
        <v>115</v>
      </c>
      <c r="X130" s="8">
        <f t="shared" si="26"/>
        <v>0</v>
      </c>
      <c r="Y130" s="9">
        <f t="shared" si="38"/>
        <v>0</v>
      </c>
      <c r="Z130" s="40"/>
      <c r="AB130" s="65"/>
      <c r="AC130" s="65"/>
      <c r="AD130" s="3"/>
    </row>
    <row r="131" spans="1:30" s="64" customFormat="1" hidden="1" outlineLevel="1">
      <c r="A131" s="3"/>
      <c r="B131" s="3"/>
      <c r="C131" s="3"/>
      <c r="D131" s="3"/>
      <c r="E131" s="3"/>
      <c r="F131" s="3"/>
      <c r="G131" s="1"/>
      <c r="H131" s="128">
        <f t="shared" si="20"/>
        <v>116</v>
      </c>
      <c r="I131" s="127"/>
      <c r="J131" s="82"/>
      <c r="K131" s="128">
        <f t="shared" si="21"/>
        <v>116</v>
      </c>
      <c r="L131" s="118">
        <f t="shared" si="31"/>
        <v>0</v>
      </c>
      <c r="M131" s="53">
        <f t="shared" si="22"/>
        <v>0</v>
      </c>
      <c r="N131" s="53">
        <f t="shared" si="32"/>
        <v>0</v>
      </c>
      <c r="O131" s="53">
        <f t="shared" si="23"/>
        <v>0</v>
      </c>
      <c r="P131" s="54">
        <f t="shared" si="33"/>
        <v>0</v>
      </c>
      <c r="Q131" s="55">
        <f t="shared" si="34"/>
        <v>0</v>
      </c>
      <c r="R131" s="53">
        <f t="shared" si="24"/>
        <v>0</v>
      </c>
      <c r="S131" s="56">
        <f t="shared" si="35"/>
        <v>0</v>
      </c>
      <c r="T131" s="56">
        <f t="shared" si="36"/>
        <v>0</v>
      </c>
      <c r="U131" s="57">
        <f t="shared" si="37"/>
        <v>0</v>
      </c>
      <c r="V131" s="82"/>
      <c r="W131" s="128">
        <f t="shared" si="25"/>
        <v>116</v>
      </c>
      <c r="X131" s="8">
        <f t="shared" si="26"/>
        <v>0</v>
      </c>
      <c r="Y131" s="9">
        <f t="shared" si="38"/>
        <v>0</v>
      </c>
      <c r="Z131" s="40"/>
      <c r="AB131" s="65"/>
      <c r="AC131" s="65"/>
      <c r="AD131" s="3"/>
    </row>
    <row r="132" spans="1:30" s="64" customFormat="1" hidden="1" outlineLevel="1">
      <c r="A132" s="3"/>
      <c r="B132" s="3"/>
      <c r="C132" s="3"/>
      <c r="D132" s="3"/>
      <c r="E132" s="3"/>
      <c r="F132" s="3"/>
      <c r="G132" s="1"/>
      <c r="H132" s="128">
        <f t="shared" si="20"/>
        <v>117</v>
      </c>
      <c r="I132" s="127"/>
      <c r="J132" s="82"/>
      <c r="K132" s="128">
        <f t="shared" si="21"/>
        <v>117</v>
      </c>
      <c r="L132" s="118">
        <f t="shared" si="31"/>
        <v>0</v>
      </c>
      <c r="M132" s="53">
        <f t="shared" si="22"/>
        <v>0</v>
      </c>
      <c r="N132" s="53">
        <f t="shared" si="32"/>
        <v>0</v>
      </c>
      <c r="O132" s="53">
        <f t="shared" si="23"/>
        <v>0</v>
      </c>
      <c r="P132" s="54">
        <f t="shared" si="33"/>
        <v>0</v>
      </c>
      <c r="Q132" s="55">
        <f t="shared" si="34"/>
        <v>0</v>
      </c>
      <c r="R132" s="53">
        <f t="shared" si="24"/>
        <v>0</v>
      </c>
      <c r="S132" s="56">
        <f t="shared" si="35"/>
        <v>0</v>
      </c>
      <c r="T132" s="56">
        <f t="shared" si="36"/>
        <v>0</v>
      </c>
      <c r="U132" s="57">
        <f t="shared" si="37"/>
        <v>0</v>
      </c>
      <c r="V132" s="82"/>
      <c r="W132" s="128">
        <f t="shared" si="25"/>
        <v>117</v>
      </c>
      <c r="X132" s="8">
        <f t="shared" si="26"/>
        <v>0</v>
      </c>
      <c r="Y132" s="9">
        <f t="shared" si="38"/>
        <v>0</v>
      </c>
      <c r="Z132" s="40"/>
      <c r="AB132" s="65"/>
      <c r="AC132" s="65"/>
      <c r="AD132" s="3"/>
    </row>
    <row r="133" spans="1:30" s="64" customFormat="1" hidden="1" outlineLevel="1">
      <c r="A133" s="3"/>
      <c r="B133" s="3"/>
      <c r="C133" s="3"/>
      <c r="D133" s="3"/>
      <c r="E133" s="3"/>
      <c r="F133" s="3"/>
      <c r="G133" s="1"/>
      <c r="H133" s="128">
        <f t="shared" si="20"/>
        <v>118</v>
      </c>
      <c r="I133" s="127"/>
      <c r="J133" s="82"/>
      <c r="K133" s="128">
        <f t="shared" si="21"/>
        <v>118</v>
      </c>
      <c r="L133" s="118">
        <f t="shared" si="31"/>
        <v>0</v>
      </c>
      <c r="M133" s="53">
        <f t="shared" si="22"/>
        <v>0</v>
      </c>
      <c r="N133" s="53">
        <f t="shared" si="32"/>
        <v>0</v>
      </c>
      <c r="O133" s="53">
        <f t="shared" si="23"/>
        <v>0</v>
      </c>
      <c r="P133" s="54">
        <f t="shared" si="33"/>
        <v>0</v>
      </c>
      <c r="Q133" s="55">
        <f t="shared" si="34"/>
        <v>0</v>
      </c>
      <c r="R133" s="53">
        <f t="shared" si="24"/>
        <v>0</v>
      </c>
      <c r="S133" s="56">
        <f t="shared" si="35"/>
        <v>0</v>
      </c>
      <c r="T133" s="56">
        <f t="shared" si="36"/>
        <v>0</v>
      </c>
      <c r="U133" s="57">
        <f t="shared" si="37"/>
        <v>0</v>
      </c>
      <c r="V133" s="82"/>
      <c r="W133" s="128">
        <f t="shared" si="25"/>
        <v>118</v>
      </c>
      <c r="X133" s="8">
        <f t="shared" si="26"/>
        <v>0</v>
      </c>
      <c r="Y133" s="9">
        <f t="shared" si="38"/>
        <v>0</v>
      </c>
      <c r="Z133" s="40"/>
      <c r="AB133" s="65"/>
      <c r="AC133" s="65"/>
      <c r="AD133" s="3"/>
    </row>
    <row r="134" spans="1:30" s="64" customFormat="1" hidden="1" outlineLevel="1">
      <c r="A134" s="3"/>
      <c r="B134" s="3"/>
      <c r="C134" s="3"/>
      <c r="D134" s="3"/>
      <c r="E134" s="3"/>
      <c r="F134" s="3"/>
      <c r="G134" s="1"/>
      <c r="H134" s="128">
        <f t="shared" si="20"/>
        <v>119</v>
      </c>
      <c r="I134" s="127"/>
      <c r="J134" s="82"/>
      <c r="K134" s="128">
        <f t="shared" si="21"/>
        <v>119</v>
      </c>
      <c r="L134" s="118">
        <f t="shared" si="31"/>
        <v>0</v>
      </c>
      <c r="M134" s="53">
        <f t="shared" si="22"/>
        <v>0</v>
      </c>
      <c r="N134" s="53">
        <f t="shared" si="32"/>
        <v>0</v>
      </c>
      <c r="O134" s="53">
        <f t="shared" si="23"/>
        <v>0</v>
      </c>
      <c r="P134" s="54">
        <f t="shared" si="33"/>
        <v>0</v>
      </c>
      <c r="Q134" s="55">
        <f t="shared" si="34"/>
        <v>0</v>
      </c>
      <c r="R134" s="53">
        <f t="shared" si="24"/>
        <v>0</v>
      </c>
      <c r="S134" s="56">
        <f t="shared" si="35"/>
        <v>0</v>
      </c>
      <c r="T134" s="56">
        <f t="shared" si="36"/>
        <v>0</v>
      </c>
      <c r="U134" s="57">
        <f t="shared" si="37"/>
        <v>0</v>
      </c>
      <c r="V134" s="82"/>
      <c r="W134" s="128">
        <f t="shared" si="25"/>
        <v>119</v>
      </c>
      <c r="X134" s="8">
        <f t="shared" si="26"/>
        <v>0</v>
      </c>
      <c r="Y134" s="9">
        <f t="shared" si="38"/>
        <v>0</v>
      </c>
      <c r="Z134" s="40"/>
      <c r="AB134" s="65"/>
      <c r="AC134" s="65"/>
      <c r="AD134" s="3"/>
    </row>
    <row r="135" spans="1:30" s="64" customFormat="1" hidden="1" outlineLevel="1">
      <c r="A135" s="3"/>
      <c r="B135" s="3"/>
      <c r="C135" s="3"/>
      <c r="D135" s="3"/>
      <c r="E135" s="3"/>
      <c r="F135" s="3"/>
      <c r="G135" s="1"/>
      <c r="H135" s="128">
        <f t="shared" si="20"/>
        <v>120</v>
      </c>
      <c r="I135" s="127"/>
      <c r="J135" s="82"/>
      <c r="K135" s="128">
        <f t="shared" si="21"/>
        <v>120</v>
      </c>
      <c r="L135" s="118">
        <f t="shared" si="31"/>
        <v>0</v>
      </c>
      <c r="M135" s="53">
        <f t="shared" si="22"/>
        <v>0</v>
      </c>
      <c r="N135" s="53">
        <f t="shared" si="32"/>
        <v>0</v>
      </c>
      <c r="O135" s="53">
        <f t="shared" si="23"/>
        <v>0</v>
      </c>
      <c r="P135" s="54">
        <f t="shared" si="33"/>
        <v>0</v>
      </c>
      <c r="Q135" s="55">
        <f t="shared" si="34"/>
        <v>0</v>
      </c>
      <c r="R135" s="53">
        <f t="shared" si="24"/>
        <v>0</v>
      </c>
      <c r="S135" s="56">
        <f t="shared" si="35"/>
        <v>0</v>
      </c>
      <c r="T135" s="56">
        <f t="shared" si="36"/>
        <v>0</v>
      </c>
      <c r="U135" s="57">
        <f t="shared" si="37"/>
        <v>0</v>
      </c>
      <c r="V135" s="82"/>
      <c r="W135" s="128">
        <f t="shared" si="25"/>
        <v>120</v>
      </c>
      <c r="X135" s="8">
        <f t="shared" si="26"/>
        <v>0</v>
      </c>
      <c r="Y135" s="9">
        <f t="shared" si="38"/>
        <v>0</v>
      </c>
      <c r="Z135" s="40"/>
      <c r="AB135" s="65"/>
      <c r="AC135" s="65"/>
      <c r="AD135" s="3"/>
    </row>
    <row r="136" spans="1:30" s="64" customFormat="1" hidden="1" outlineLevel="1">
      <c r="A136" s="3"/>
      <c r="B136" s="3"/>
      <c r="C136" s="3"/>
      <c r="D136" s="3"/>
      <c r="E136" s="3"/>
      <c r="F136" s="3"/>
      <c r="G136" s="1"/>
      <c r="H136" s="128">
        <f t="shared" si="20"/>
        <v>121</v>
      </c>
      <c r="I136" s="127"/>
      <c r="J136" s="82"/>
      <c r="K136" s="128">
        <f t="shared" si="21"/>
        <v>121</v>
      </c>
      <c r="L136" s="118">
        <f t="shared" si="31"/>
        <v>0</v>
      </c>
      <c r="M136" s="53">
        <f t="shared" si="22"/>
        <v>0</v>
      </c>
      <c r="N136" s="53">
        <f t="shared" si="32"/>
        <v>0</v>
      </c>
      <c r="O136" s="53">
        <f t="shared" si="23"/>
        <v>0</v>
      </c>
      <c r="P136" s="54">
        <f t="shared" si="33"/>
        <v>0</v>
      </c>
      <c r="Q136" s="55">
        <f t="shared" si="34"/>
        <v>0</v>
      </c>
      <c r="R136" s="53">
        <f t="shared" si="24"/>
        <v>0</v>
      </c>
      <c r="S136" s="56">
        <f t="shared" si="35"/>
        <v>0</v>
      </c>
      <c r="T136" s="56">
        <f t="shared" si="36"/>
        <v>0</v>
      </c>
      <c r="U136" s="57">
        <f t="shared" si="37"/>
        <v>0</v>
      </c>
      <c r="V136" s="82"/>
      <c r="W136" s="128">
        <f t="shared" si="25"/>
        <v>121</v>
      </c>
      <c r="X136" s="8">
        <f t="shared" si="26"/>
        <v>0</v>
      </c>
      <c r="Y136" s="9">
        <f t="shared" si="38"/>
        <v>0</v>
      </c>
      <c r="Z136" s="40"/>
      <c r="AB136" s="65"/>
      <c r="AC136" s="65"/>
      <c r="AD136" s="3"/>
    </row>
    <row r="137" spans="1:30" s="64" customFormat="1" hidden="1" outlineLevel="1">
      <c r="A137" s="3"/>
      <c r="B137" s="3"/>
      <c r="C137" s="3"/>
      <c r="D137" s="3"/>
      <c r="E137" s="3"/>
      <c r="F137" s="3"/>
      <c r="G137" s="1"/>
      <c r="H137" s="128">
        <f t="shared" si="20"/>
        <v>122</v>
      </c>
      <c r="I137" s="127"/>
      <c r="J137" s="82"/>
      <c r="K137" s="128">
        <f t="shared" si="21"/>
        <v>122</v>
      </c>
      <c r="L137" s="118">
        <f t="shared" si="31"/>
        <v>0</v>
      </c>
      <c r="M137" s="53">
        <f t="shared" si="22"/>
        <v>0</v>
      </c>
      <c r="N137" s="53">
        <f t="shared" si="32"/>
        <v>0</v>
      </c>
      <c r="O137" s="53">
        <f t="shared" si="23"/>
        <v>0</v>
      </c>
      <c r="P137" s="54">
        <f t="shared" si="33"/>
        <v>0</v>
      </c>
      <c r="Q137" s="55">
        <f t="shared" si="34"/>
        <v>0</v>
      </c>
      <c r="R137" s="53">
        <f t="shared" si="24"/>
        <v>0</v>
      </c>
      <c r="S137" s="56">
        <f t="shared" si="35"/>
        <v>0</v>
      </c>
      <c r="T137" s="56">
        <f t="shared" si="36"/>
        <v>0</v>
      </c>
      <c r="U137" s="57">
        <f t="shared" si="37"/>
        <v>0</v>
      </c>
      <c r="V137" s="82"/>
      <c r="W137" s="128">
        <f t="shared" si="25"/>
        <v>122</v>
      </c>
      <c r="X137" s="8">
        <f t="shared" si="26"/>
        <v>0</v>
      </c>
      <c r="Y137" s="9">
        <f t="shared" si="38"/>
        <v>0</v>
      </c>
      <c r="Z137" s="40"/>
      <c r="AB137" s="65"/>
      <c r="AC137" s="65"/>
      <c r="AD137" s="3"/>
    </row>
    <row r="138" spans="1:30" s="64" customFormat="1" hidden="1" outlineLevel="1">
      <c r="A138" s="3"/>
      <c r="B138" s="3"/>
      <c r="C138" s="3"/>
      <c r="D138" s="3"/>
      <c r="E138" s="3"/>
      <c r="F138" s="3"/>
      <c r="G138" s="1"/>
      <c r="H138" s="128">
        <f t="shared" si="20"/>
        <v>123</v>
      </c>
      <c r="I138" s="127"/>
      <c r="J138" s="82"/>
      <c r="K138" s="128">
        <f t="shared" si="21"/>
        <v>123</v>
      </c>
      <c r="L138" s="118">
        <f t="shared" si="31"/>
        <v>0</v>
      </c>
      <c r="M138" s="53">
        <f t="shared" si="22"/>
        <v>0</v>
      </c>
      <c r="N138" s="53">
        <f t="shared" si="32"/>
        <v>0</v>
      </c>
      <c r="O138" s="53">
        <f t="shared" si="23"/>
        <v>0</v>
      </c>
      <c r="P138" s="54">
        <f t="shared" si="33"/>
        <v>0</v>
      </c>
      <c r="Q138" s="55">
        <f t="shared" si="34"/>
        <v>0</v>
      </c>
      <c r="R138" s="53">
        <f t="shared" si="24"/>
        <v>0</v>
      </c>
      <c r="S138" s="56">
        <f t="shared" si="35"/>
        <v>0</v>
      </c>
      <c r="T138" s="56">
        <f t="shared" si="36"/>
        <v>0</v>
      </c>
      <c r="U138" s="57">
        <f t="shared" si="37"/>
        <v>0</v>
      </c>
      <c r="V138" s="82"/>
      <c r="W138" s="128">
        <f t="shared" si="25"/>
        <v>123</v>
      </c>
      <c r="X138" s="8">
        <f t="shared" si="26"/>
        <v>0</v>
      </c>
      <c r="Y138" s="9">
        <f t="shared" si="38"/>
        <v>0</v>
      </c>
      <c r="Z138" s="40"/>
      <c r="AB138" s="65"/>
      <c r="AC138" s="65"/>
      <c r="AD138" s="3"/>
    </row>
    <row r="139" spans="1:30" s="64" customFormat="1" hidden="1" outlineLevel="1">
      <c r="A139" s="3"/>
      <c r="B139" s="3"/>
      <c r="C139" s="3"/>
      <c r="D139" s="3"/>
      <c r="E139" s="3"/>
      <c r="F139" s="3"/>
      <c r="G139" s="1"/>
      <c r="H139" s="128">
        <f t="shared" si="20"/>
        <v>124</v>
      </c>
      <c r="I139" s="127"/>
      <c r="J139" s="82"/>
      <c r="K139" s="128">
        <f t="shared" si="21"/>
        <v>124</v>
      </c>
      <c r="L139" s="118">
        <f t="shared" si="31"/>
        <v>0</v>
      </c>
      <c r="M139" s="53">
        <f t="shared" si="22"/>
        <v>0</v>
      </c>
      <c r="N139" s="53">
        <f t="shared" si="32"/>
        <v>0</v>
      </c>
      <c r="O139" s="53">
        <f t="shared" si="23"/>
        <v>0</v>
      </c>
      <c r="P139" s="54">
        <f t="shared" si="33"/>
        <v>0</v>
      </c>
      <c r="Q139" s="55">
        <f t="shared" si="34"/>
        <v>0</v>
      </c>
      <c r="R139" s="53">
        <f t="shared" si="24"/>
        <v>0</v>
      </c>
      <c r="S139" s="56">
        <f t="shared" si="35"/>
        <v>0</v>
      </c>
      <c r="T139" s="56">
        <f t="shared" si="36"/>
        <v>0</v>
      </c>
      <c r="U139" s="57">
        <f t="shared" si="37"/>
        <v>0</v>
      </c>
      <c r="V139" s="82"/>
      <c r="W139" s="128">
        <f t="shared" si="25"/>
        <v>124</v>
      </c>
      <c r="X139" s="8">
        <f t="shared" si="26"/>
        <v>0</v>
      </c>
      <c r="Y139" s="9">
        <f t="shared" si="38"/>
        <v>0</v>
      </c>
      <c r="Z139" s="40"/>
      <c r="AB139" s="65"/>
      <c r="AC139" s="65"/>
      <c r="AD139" s="3"/>
    </row>
    <row r="140" spans="1:30" s="64" customFormat="1" hidden="1" outlineLevel="1">
      <c r="A140" s="3"/>
      <c r="B140" s="3"/>
      <c r="C140" s="3"/>
      <c r="D140" s="3"/>
      <c r="E140" s="3"/>
      <c r="F140" s="3"/>
      <c r="G140" s="1"/>
      <c r="H140" s="128">
        <f t="shared" si="20"/>
        <v>125</v>
      </c>
      <c r="I140" s="127"/>
      <c r="J140" s="82"/>
      <c r="K140" s="128">
        <f t="shared" si="21"/>
        <v>125</v>
      </c>
      <c r="L140" s="118">
        <f t="shared" si="31"/>
        <v>0</v>
      </c>
      <c r="M140" s="53">
        <f t="shared" si="22"/>
        <v>0</v>
      </c>
      <c r="N140" s="53">
        <f t="shared" si="32"/>
        <v>0</v>
      </c>
      <c r="O140" s="53">
        <f t="shared" si="23"/>
        <v>0</v>
      </c>
      <c r="P140" s="54">
        <f t="shared" si="33"/>
        <v>0</v>
      </c>
      <c r="Q140" s="55">
        <f t="shared" si="34"/>
        <v>0</v>
      </c>
      <c r="R140" s="53">
        <f t="shared" si="24"/>
        <v>0</v>
      </c>
      <c r="S140" s="56">
        <f t="shared" si="35"/>
        <v>0</v>
      </c>
      <c r="T140" s="56">
        <f t="shared" si="36"/>
        <v>0</v>
      </c>
      <c r="U140" s="57">
        <f t="shared" si="37"/>
        <v>0</v>
      </c>
      <c r="V140" s="82"/>
      <c r="W140" s="128">
        <f t="shared" si="25"/>
        <v>125</v>
      </c>
      <c r="X140" s="8">
        <f t="shared" si="26"/>
        <v>0</v>
      </c>
      <c r="Y140" s="9">
        <f t="shared" si="38"/>
        <v>0</v>
      </c>
      <c r="Z140" s="40"/>
      <c r="AB140" s="65"/>
      <c r="AC140" s="65"/>
      <c r="AD140" s="3"/>
    </row>
    <row r="141" spans="1:30" s="64" customFormat="1" hidden="1" outlineLevel="1">
      <c r="A141" s="3"/>
      <c r="B141" s="3"/>
      <c r="C141" s="3"/>
      <c r="D141" s="3"/>
      <c r="E141" s="3"/>
      <c r="F141" s="3"/>
      <c r="G141" s="1"/>
      <c r="H141" s="128">
        <f t="shared" si="20"/>
        <v>126</v>
      </c>
      <c r="I141" s="127"/>
      <c r="J141" s="82"/>
      <c r="K141" s="128">
        <f t="shared" si="21"/>
        <v>126</v>
      </c>
      <c r="L141" s="118">
        <f t="shared" si="31"/>
        <v>0</v>
      </c>
      <c r="M141" s="53">
        <f t="shared" si="22"/>
        <v>0</v>
      </c>
      <c r="N141" s="53">
        <f t="shared" si="32"/>
        <v>0</v>
      </c>
      <c r="O141" s="53">
        <f t="shared" si="23"/>
        <v>0</v>
      </c>
      <c r="P141" s="54">
        <f t="shared" si="33"/>
        <v>0</v>
      </c>
      <c r="Q141" s="55">
        <f t="shared" si="34"/>
        <v>0</v>
      </c>
      <c r="R141" s="53">
        <f t="shared" si="24"/>
        <v>0</v>
      </c>
      <c r="S141" s="56">
        <f t="shared" si="35"/>
        <v>0</v>
      </c>
      <c r="T141" s="56">
        <f t="shared" si="36"/>
        <v>0</v>
      </c>
      <c r="U141" s="57">
        <f t="shared" si="37"/>
        <v>0</v>
      </c>
      <c r="V141" s="82"/>
      <c r="W141" s="128">
        <f t="shared" si="25"/>
        <v>126</v>
      </c>
      <c r="X141" s="8">
        <f t="shared" si="26"/>
        <v>0</v>
      </c>
      <c r="Y141" s="9">
        <f t="shared" si="38"/>
        <v>0</v>
      </c>
      <c r="Z141" s="40"/>
      <c r="AB141" s="65"/>
      <c r="AC141" s="65"/>
      <c r="AD141" s="3"/>
    </row>
    <row r="142" spans="1:30" s="64" customFormat="1" hidden="1" outlineLevel="1">
      <c r="A142" s="3"/>
      <c r="B142" s="3"/>
      <c r="C142" s="3"/>
      <c r="D142" s="3"/>
      <c r="E142" s="3"/>
      <c r="F142" s="3"/>
      <c r="G142" s="1"/>
      <c r="H142" s="128">
        <f t="shared" si="20"/>
        <v>127</v>
      </c>
      <c r="I142" s="127"/>
      <c r="J142" s="82"/>
      <c r="K142" s="128">
        <f t="shared" si="21"/>
        <v>127</v>
      </c>
      <c r="L142" s="118">
        <f t="shared" si="31"/>
        <v>0</v>
      </c>
      <c r="M142" s="53">
        <f t="shared" si="22"/>
        <v>0</v>
      </c>
      <c r="N142" s="53">
        <f t="shared" si="32"/>
        <v>0</v>
      </c>
      <c r="O142" s="53">
        <f t="shared" si="23"/>
        <v>0</v>
      </c>
      <c r="P142" s="54">
        <f t="shared" si="33"/>
        <v>0</v>
      </c>
      <c r="Q142" s="55">
        <f t="shared" si="34"/>
        <v>0</v>
      </c>
      <c r="R142" s="53">
        <f t="shared" si="24"/>
        <v>0</v>
      </c>
      <c r="S142" s="56">
        <f t="shared" si="35"/>
        <v>0</v>
      </c>
      <c r="T142" s="56">
        <f t="shared" si="36"/>
        <v>0</v>
      </c>
      <c r="U142" s="57">
        <f t="shared" si="37"/>
        <v>0</v>
      </c>
      <c r="V142" s="82"/>
      <c r="W142" s="128">
        <f t="shared" si="25"/>
        <v>127</v>
      </c>
      <c r="X142" s="8">
        <f t="shared" si="26"/>
        <v>0</v>
      </c>
      <c r="Y142" s="9">
        <f t="shared" si="38"/>
        <v>0</v>
      </c>
      <c r="Z142" s="40"/>
      <c r="AB142" s="65"/>
      <c r="AC142" s="65"/>
      <c r="AD142" s="3"/>
    </row>
    <row r="143" spans="1:30" s="64" customFormat="1" hidden="1" outlineLevel="1">
      <c r="A143" s="3"/>
      <c r="B143" s="3"/>
      <c r="C143" s="3"/>
      <c r="D143" s="3"/>
      <c r="E143" s="3"/>
      <c r="F143" s="3"/>
      <c r="G143" s="1"/>
      <c r="H143" s="128">
        <f t="shared" si="20"/>
        <v>128</v>
      </c>
      <c r="I143" s="127"/>
      <c r="J143" s="82"/>
      <c r="K143" s="128">
        <f t="shared" si="21"/>
        <v>128</v>
      </c>
      <c r="L143" s="118">
        <f t="shared" si="31"/>
        <v>0</v>
      </c>
      <c r="M143" s="53">
        <f t="shared" si="22"/>
        <v>0</v>
      </c>
      <c r="N143" s="53">
        <f t="shared" si="32"/>
        <v>0</v>
      </c>
      <c r="O143" s="53">
        <f t="shared" si="23"/>
        <v>0</v>
      </c>
      <c r="P143" s="54">
        <f t="shared" si="33"/>
        <v>0</v>
      </c>
      <c r="Q143" s="55">
        <f t="shared" si="34"/>
        <v>0</v>
      </c>
      <c r="R143" s="53">
        <f t="shared" si="24"/>
        <v>0</v>
      </c>
      <c r="S143" s="56">
        <f t="shared" si="35"/>
        <v>0</v>
      </c>
      <c r="T143" s="56">
        <f t="shared" si="36"/>
        <v>0</v>
      </c>
      <c r="U143" s="57">
        <f t="shared" si="37"/>
        <v>0</v>
      </c>
      <c r="V143" s="82"/>
      <c r="W143" s="128">
        <f t="shared" si="25"/>
        <v>128</v>
      </c>
      <c r="X143" s="8">
        <f t="shared" si="26"/>
        <v>0</v>
      </c>
      <c r="Y143" s="9">
        <f t="shared" si="38"/>
        <v>0</v>
      </c>
      <c r="Z143" s="40"/>
      <c r="AB143" s="65"/>
      <c r="AC143" s="65"/>
      <c r="AD143" s="3"/>
    </row>
    <row r="144" spans="1:30" s="64" customFormat="1" hidden="1" outlineLevel="1">
      <c r="A144" s="3"/>
      <c r="B144" s="3"/>
      <c r="C144" s="3"/>
      <c r="D144" s="3"/>
      <c r="E144" s="3"/>
      <c r="F144" s="3"/>
      <c r="G144" s="1"/>
      <c r="H144" s="128">
        <f t="shared" si="20"/>
        <v>129</v>
      </c>
      <c r="I144" s="127"/>
      <c r="J144" s="82"/>
      <c r="K144" s="128">
        <f t="shared" si="21"/>
        <v>129</v>
      </c>
      <c r="L144" s="118">
        <f t="shared" si="31"/>
        <v>0</v>
      </c>
      <c r="M144" s="53">
        <f t="shared" si="22"/>
        <v>0</v>
      </c>
      <c r="N144" s="53">
        <f t="shared" si="32"/>
        <v>0</v>
      </c>
      <c r="O144" s="53">
        <f t="shared" si="23"/>
        <v>0</v>
      </c>
      <c r="P144" s="54">
        <f t="shared" si="33"/>
        <v>0</v>
      </c>
      <c r="Q144" s="55">
        <f t="shared" si="34"/>
        <v>0</v>
      </c>
      <c r="R144" s="53">
        <f t="shared" si="24"/>
        <v>0</v>
      </c>
      <c r="S144" s="56">
        <f t="shared" si="35"/>
        <v>0</v>
      </c>
      <c r="T144" s="56">
        <f t="shared" si="36"/>
        <v>0</v>
      </c>
      <c r="U144" s="57">
        <f t="shared" si="37"/>
        <v>0</v>
      </c>
      <c r="V144" s="82"/>
      <c r="W144" s="128">
        <f t="shared" si="25"/>
        <v>129</v>
      </c>
      <c r="X144" s="8">
        <f t="shared" si="26"/>
        <v>0</v>
      </c>
      <c r="Y144" s="9">
        <f t="shared" si="38"/>
        <v>0</v>
      </c>
      <c r="Z144" s="40"/>
      <c r="AB144" s="65"/>
      <c r="AC144" s="65"/>
      <c r="AD144" s="3"/>
    </row>
    <row r="145" spans="1:30" s="64" customFormat="1" hidden="1" outlineLevel="1">
      <c r="A145" s="3"/>
      <c r="B145" s="3"/>
      <c r="C145" s="3"/>
      <c r="D145" s="3"/>
      <c r="E145" s="3"/>
      <c r="F145" s="3"/>
      <c r="G145" s="1"/>
      <c r="H145" s="128">
        <f t="shared" ref="H145:H195" si="39">H144+1</f>
        <v>130</v>
      </c>
      <c r="I145" s="127"/>
      <c r="J145" s="82"/>
      <c r="K145" s="128">
        <f t="shared" ref="K145:K195" si="40">K144+1</f>
        <v>130</v>
      </c>
      <c r="L145" s="118">
        <f t="shared" si="31"/>
        <v>0</v>
      </c>
      <c r="M145" s="53">
        <f t="shared" ref="M145:M195" si="41">IF(K145&lt;=$D$19,$D$25-$D$43,0)</f>
        <v>0</v>
      </c>
      <c r="N145" s="53">
        <f t="shared" si="32"/>
        <v>0</v>
      </c>
      <c r="O145" s="53">
        <f t="shared" ref="O145:O195" si="42">IF(K145&lt;=$D$19,ROUND(L145*$U$13/12,0),0)</f>
        <v>0</v>
      </c>
      <c r="P145" s="54">
        <f t="shared" si="33"/>
        <v>0</v>
      </c>
      <c r="Q145" s="55">
        <f t="shared" si="34"/>
        <v>0</v>
      </c>
      <c r="R145" s="53">
        <f t="shared" ref="R145:R195" si="43">S145+T145</f>
        <v>0</v>
      </c>
      <c r="S145" s="56">
        <f t="shared" si="35"/>
        <v>0</v>
      </c>
      <c r="T145" s="56">
        <f t="shared" si="36"/>
        <v>0</v>
      </c>
      <c r="U145" s="57">
        <f t="shared" si="37"/>
        <v>0</v>
      </c>
      <c r="V145" s="82"/>
      <c r="W145" s="128">
        <f t="shared" ref="W145:W195" si="44">W144+1</f>
        <v>130</v>
      </c>
      <c r="X145" s="8">
        <f t="shared" ref="X145:X195" si="45">IF(M145+R145&lt;=0,0,M145+R145)</f>
        <v>0</v>
      </c>
      <c r="Y145" s="9">
        <f t="shared" si="38"/>
        <v>0</v>
      </c>
      <c r="Z145" s="40"/>
      <c r="AB145" s="65"/>
      <c r="AC145" s="65"/>
      <c r="AD145" s="3"/>
    </row>
    <row r="146" spans="1:30" s="64" customFormat="1" hidden="1" outlineLevel="1">
      <c r="A146" s="3"/>
      <c r="B146" s="3"/>
      <c r="C146" s="3"/>
      <c r="D146" s="3"/>
      <c r="E146" s="3"/>
      <c r="F146" s="3"/>
      <c r="G146" s="1"/>
      <c r="H146" s="128">
        <f t="shared" si="39"/>
        <v>131</v>
      </c>
      <c r="I146" s="127"/>
      <c r="J146" s="82"/>
      <c r="K146" s="128">
        <f t="shared" si="40"/>
        <v>131</v>
      </c>
      <c r="L146" s="118">
        <f t="shared" si="31"/>
        <v>0</v>
      </c>
      <c r="M146" s="53">
        <f t="shared" si="41"/>
        <v>0</v>
      </c>
      <c r="N146" s="53">
        <f t="shared" si="32"/>
        <v>0</v>
      </c>
      <c r="O146" s="53">
        <f t="shared" si="42"/>
        <v>0</v>
      </c>
      <c r="P146" s="54">
        <f t="shared" si="33"/>
        <v>0</v>
      </c>
      <c r="Q146" s="55">
        <f t="shared" si="34"/>
        <v>0</v>
      </c>
      <c r="R146" s="53">
        <f t="shared" si="43"/>
        <v>0</v>
      </c>
      <c r="S146" s="56">
        <f t="shared" si="35"/>
        <v>0</v>
      </c>
      <c r="T146" s="56">
        <f t="shared" si="36"/>
        <v>0</v>
      </c>
      <c r="U146" s="57">
        <f t="shared" si="37"/>
        <v>0</v>
      </c>
      <c r="V146" s="82"/>
      <c r="W146" s="128">
        <f t="shared" si="44"/>
        <v>131</v>
      </c>
      <c r="X146" s="8">
        <f t="shared" si="45"/>
        <v>0</v>
      </c>
      <c r="Y146" s="9">
        <f t="shared" si="38"/>
        <v>0</v>
      </c>
      <c r="Z146" s="40"/>
      <c r="AB146" s="65"/>
      <c r="AC146" s="65"/>
      <c r="AD146" s="3"/>
    </row>
    <row r="147" spans="1:30" s="64" customFormat="1" hidden="1" outlineLevel="1">
      <c r="A147" s="3"/>
      <c r="B147" s="3"/>
      <c r="C147" s="3"/>
      <c r="D147" s="3"/>
      <c r="E147" s="3"/>
      <c r="F147" s="3"/>
      <c r="G147" s="1"/>
      <c r="H147" s="128">
        <f t="shared" si="39"/>
        <v>132</v>
      </c>
      <c r="I147" s="127"/>
      <c r="J147" s="82"/>
      <c r="K147" s="128">
        <f t="shared" si="40"/>
        <v>132</v>
      </c>
      <c r="L147" s="118">
        <f t="shared" si="31"/>
        <v>0</v>
      </c>
      <c r="M147" s="53">
        <f t="shared" si="41"/>
        <v>0</v>
      </c>
      <c r="N147" s="53">
        <f t="shared" si="32"/>
        <v>0</v>
      </c>
      <c r="O147" s="53">
        <f t="shared" si="42"/>
        <v>0</v>
      </c>
      <c r="P147" s="54">
        <f t="shared" si="33"/>
        <v>0</v>
      </c>
      <c r="Q147" s="55">
        <f t="shared" si="34"/>
        <v>0</v>
      </c>
      <c r="R147" s="53">
        <f t="shared" si="43"/>
        <v>0</v>
      </c>
      <c r="S147" s="56">
        <f t="shared" si="35"/>
        <v>0</v>
      </c>
      <c r="T147" s="56">
        <f t="shared" si="36"/>
        <v>0</v>
      </c>
      <c r="U147" s="57">
        <f t="shared" si="37"/>
        <v>0</v>
      </c>
      <c r="V147" s="82"/>
      <c r="W147" s="128">
        <f t="shared" si="44"/>
        <v>132</v>
      </c>
      <c r="X147" s="8">
        <f t="shared" si="45"/>
        <v>0</v>
      </c>
      <c r="Y147" s="9">
        <f t="shared" si="38"/>
        <v>0</v>
      </c>
      <c r="Z147" s="40"/>
      <c r="AB147" s="65"/>
      <c r="AC147" s="65"/>
      <c r="AD147" s="3"/>
    </row>
    <row r="148" spans="1:30" s="64" customFormat="1" hidden="1" outlineLevel="1">
      <c r="A148" s="3"/>
      <c r="B148" s="3"/>
      <c r="C148" s="3"/>
      <c r="D148" s="3"/>
      <c r="E148" s="3"/>
      <c r="F148" s="3"/>
      <c r="G148" s="1"/>
      <c r="H148" s="128">
        <f t="shared" si="39"/>
        <v>133</v>
      </c>
      <c r="I148" s="127"/>
      <c r="J148" s="82"/>
      <c r="K148" s="128">
        <f t="shared" si="40"/>
        <v>133</v>
      </c>
      <c r="L148" s="118">
        <f t="shared" si="31"/>
        <v>0</v>
      </c>
      <c r="M148" s="53">
        <f t="shared" si="41"/>
        <v>0</v>
      </c>
      <c r="N148" s="53">
        <f t="shared" si="32"/>
        <v>0</v>
      </c>
      <c r="O148" s="53">
        <f t="shared" si="42"/>
        <v>0</v>
      </c>
      <c r="P148" s="54">
        <f t="shared" si="33"/>
        <v>0</v>
      </c>
      <c r="Q148" s="55">
        <f t="shared" si="34"/>
        <v>0</v>
      </c>
      <c r="R148" s="53">
        <f t="shared" si="43"/>
        <v>0</v>
      </c>
      <c r="S148" s="56">
        <f t="shared" si="35"/>
        <v>0</v>
      </c>
      <c r="T148" s="56">
        <f t="shared" si="36"/>
        <v>0</v>
      </c>
      <c r="U148" s="57">
        <f t="shared" si="37"/>
        <v>0</v>
      </c>
      <c r="V148" s="82"/>
      <c r="W148" s="128">
        <f t="shared" si="44"/>
        <v>133</v>
      </c>
      <c r="X148" s="8">
        <f t="shared" si="45"/>
        <v>0</v>
      </c>
      <c r="Y148" s="9">
        <f t="shared" si="38"/>
        <v>0</v>
      </c>
      <c r="Z148" s="40"/>
      <c r="AB148" s="65"/>
      <c r="AC148" s="65"/>
      <c r="AD148" s="3"/>
    </row>
    <row r="149" spans="1:30" s="64" customFormat="1" hidden="1" outlineLevel="1">
      <c r="A149" s="3"/>
      <c r="B149" s="3"/>
      <c r="C149" s="3"/>
      <c r="D149" s="3"/>
      <c r="E149" s="3"/>
      <c r="F149" s="3"/>
      <c r="G149" s="1"/>
      <c r="H149" s="128">
        <f t="shared" si="39"/>
        <v>134</v>
      </c>
      <c r="I149" s="127"/>
      <c r="J149" s="82"/>
      <c r="K149" s="128">
        <f t="shared" si="40"/>
        <v>134</v>
      </c>
      <c r="L149" s="118">
        <f t="shared" si="31"/>
        <v>0</v>
      </c>
      <c r="M149" s="53">
        <f t="shared" si="41"/>
        <v>0</v>
      </c>
      <c r="N149" s="53">
        <f t="shared" si="32"/>
        <v>0</v>
      </c>
      <c r="O149" s="53">
        <f t="shared" si="42"/>
        <v>0</v>
      </c>
      <c r="P149" s="54">
        <f t="shared" si="33"/>
        <v>0</v>
      </c>
      <c r="Q149" s="55">
        <f t="shared" si="34"/>
        <v>0</v>
      </c>
      <c r="R149" s="53">
        <f t="shared" si="43"/>
        <v>0</v>
      </c>
      <c r="S149" s="56">
        <f t="shared" si="35"/>
        <v>0</v>
      </c>
      <c r="T149" s="56">
        <f t="shared" si="36"/>
        <v>0</v>
      </c>
      <c r="U149" s="57">
        <f t="shared" si="37"/>
        <v>0</v>
      </c>
      <c r="V149" s="82"/>
      <c r="W149" s="128">
        <f t="shared" si="44"/>
        <v>134</v>
      </c>
      <c r="X149" s="8">
        <f t="shared" si="45"/>
        <v>0</v>
      </c>
      <c r="Y149" s="9">
        <f t="shared" si="38"/>
        <v>0</v>
      </c>
      <c r="Z149" s="40"/>
      <c r="AB149" s="65"/>
      <c r="AC149" s="65"/>
      <c r="AD149" s="3"/>
    </row>
    <row r="150" spans="1:30" s="64" customFormat="1" hidden="1" outlineLevel="1">
      <c r="A150" s="3"/>
      <c r="B150" s="3"/>
      <c r="C150" s="3"/>
      <c r="D150" s="3"/>
      <c r="E150" s="3"/>
      <c r="F150" s="3"/>
      <c r="G150" s="1"/>
      <c r="H150" s="128">
        <f t="shared" si="39"/>
        <v>135</v>
      </c>
      <c r="I150" s="127"/>
      <c r="J150" s="82"/>
      <c r="K150" s="128">
        <f t="shared" si="40"/>
        <v>135</v>
      </c>
      <c r="L150" s="118">
        <f t="shared" si="31"/>
        <v>0</v>
      </c>
      <c r="M150" s="53">
        <f t="shared" si="41"/>
        <v>0</v>
      </c>
      <c r="N150" s="53">
        <f t="shared" si="32"/>
        <v>0</v>
      </c>
      <c r="O150" s="53">
        <f t="shared" si="42"/>
        <v>0</v>
      </c>
      <c r="P150" s="54">
        <f t="shared" si="33"/>
        <v>0</v>
      </c>
      <c r="Q150" s="55">
        <f t="shared" si="34"/>
        <v>0</v>
      </c>
      <c r="R150" s="53">
        <f t="shared" si="43"/>
        <v>0</v>
      </c>
      <c r="S150" s="56">
        <f t="shared" si="35"/>
        <v>0</v>
      </c>
      <c r="T150" s="56">
        <f t="shared" si="36"/>
        <v>0</v>
      </c>
      <c r="U150" s="57">
        <f t="shared" si="37"/>
        <v>0</v>
      </c>
      <c r="V150" s="82"/>
      <c r="W150" s="128">
        <f t="shared" si="44"/>
        <v>135</v>
      </c>
      <c r="X150" s="8">
        <f t="shared" si="45"/>
        <v>0</v>
      </c>
      <c r="Y150" s="9">
        <f t="shared" si="38"/>
        <v>0</v>
      </c>
      <c r="Z150" s="40"/>
      <c r="AB150" s="65"/>
      <c r="AC150" s="65"/>
      <c r="AD150" s="3"/>
    </row>
    <row r="151" spans="1:30" s="64" customFormat="1" hidden="1" outlineLevel="1">
      <c r="A151" s="3"/>
      <c r="B151" s="3"/>
      <c r="C151" s="3"/>
      <c r="D151" s="3"/>
      <c r="E151" s="3"/>
      <c r="F151" s="3"/>
      <c r="G151" s="1"/>
      <c r="H151" s="128">
        <f t="shared" si="39"/>
        <v>136</v>
      </c>
      <c r="I151" s="127"/>
      <c r="J151" s="82"/>
      <c r="K151" s="128">
        <f t="shared" si="40"/>
        <v>136</v>
      </c>
      <c r="L151" s="118">
        <f t="shared" si="31"/>
        <v>0</v>
      </c>
      <c r="M151" s="53">
        <f t="shared" si="41"/>
        <v>0</v>
      </c>
      <c r="N151" s="53">
        <f t="shared" si="32"/>
        <v>0</v>
      </c>
      <c r="O151" s="53">
        <f t="shared" si="42"/>
        <v>0</v>
      </c>
      <c r="P151" s="54">
        <f t="shared" si="33"/>
        <v>0</v>
      </c>
      <c r="Q151" s="55">
        <f t="shared" si="34"/>
        <v>0</v>
      </c>
      <c r="R151" s="53">
        <f t="shared" si="43"/>
        <v>0</v>
      </c>
      <c r="S151" s="56">
        <f t="shared" si="35"/>
        <v>0</v>
      </c>
      <c r="T151" s="56">
        <f t="shared" si="36"/>
        <v>0</v>
      </c>
      <c r="U151" s="57">
        <f t="shared" si="37"/>
        <v>0</v>
      </c>
      <c r="V151" s="82"/>
      <c r="W151" s="128">
        <f t="shared" si="44"/>
        <v>136</v>
      </c>
      <c r="X151" s="8">
        <f t="shared" si="45"/>
        <v>0</v>
      </c>
      <c r="Y151" s="9">
        <f t="shared" si="38"/>
        <v>0</v>
      </c>
      <c r="Z151" s="40"/>
      <c r="AB151" s="65"/>
      <c r="AC151" s="65"/>
      <c r="AD151" s="3"/>
    </row>
    <row r="152" spans="1:30" s="64" customFormat="1" hidden="1" outlineLevel="1">
      <c r="A152" s="3"/>
      <c r="B152" s="3"/>
      <c r="C152" s="3"/>
      <c r="D152" s="3"/>
      <c r="E152" s="3"/>
      <c r="F152" s="3"/>
      <c r="G152" s="1"/>
      <c r="H152" s="128">
        <f t="shared" si="39"/>
        <v>137</v>
      </c>
      <c r="I152" s="127"/>
      <c r="J152" s="82"/>
      <c r="K152" s="128">
        <f t="shared" si="40"/>
        <v>137</v>
      </c>
      <c r="L152" s="118">
        <f t="shared" si="31"/>
        <v>0</v>
      </c>
      <c r="M152" s="53">
        <f t="shared" si="41"/>
        <v>0</v>
      </c>
      <c r="N152" s="53">
        <f t="shared" si="32"/>
        <v>0</v>
      </c>
      <c r="O152" s="53">
        <f t="shared" si="42"/>
        <v>0</v>
      </c>
      <c r="P152" s="54">
        <f t="shared" si="33"/>
        <v>0</v>
      </c>
      <c r="Q152" s="55">
        <f t="shared" si="34"/>
        <v>0</v>
      </c>
      <c r="R152" s="53">
        <f t="shared" si="43"/>
        <v>0</v>
      </c>
      <c r="S152" s="56">
        <f t="shared" si="35"/>
        <v>0</v>
      </c>
      <c r="T152" s="56">
        <f t="shared" si="36"/>
        <v>0</v>
      </c>
      <c r="U152" s="57">
        <f t="shared" si="37"/>
        <v>0</v>
      </c>
      <c r="V152" s="82"/>
      <c r="W152" s="128">
        <f t="shared" si="44"/>
        <v>137</v>
      </c>
      <c r="X152" s="8">
        <f t="shared" si="45"/>
        <v>0</v>
      </c>
      <c r="Y152" s="9">
        <f t="shared" si="38"/>
        <v>0</v>
      </c>
      <c r="Z152" s="40"/>
      <c r="AB152" s="65"/>
      <c r="AC152" s="65"/>
      <c r="AD152" s="3"/>
    </row>
    <row r="153" spans="1:30" s="64" customFormat="1" hidden="1" outlineLevel="1">
      <c r="A153" s="3"/>
      <c r="B153" s="3"/>
      <c r="C153" s="3"/>
      <c r="D153" s="3"/>
      <c r="E153" s="3"/>
      <c r="F153" s="3"/>
      <c r="G153" s="1"/>
      <c r="H153" s="128">
        <f t="shared" si="39"/>
        <v>138</v>
      </c>
      <c r="I153" s="127"/>
      <c r="J153" s="82"/>
      <c r="K153" s="128">
        <f t="shared" si="40"/>
        <v>138</v>
      </c>
      <c r="L153" s="118">
        <f t="shared" si="31"/>
        <v>0</v>
      </c>
      <c r="M153" s="53">
        <f t="shared" si="41"/>
        <v>0</v>
      </c>
      <c r="N153" s="53">
        <f t="shared" si="32"/>
        <v>0</v>
      </c>
      <c r="O153" s="53">
        <f t="shared" si="42"/>
        <v>0</v>
      </c>
      <c r="P153" s="54">
        <f t="shared" si="33"/>
        <v>0</v>
      </c>
      <c r="Q153" s="55">
        <f t="shared" si="34"/>
        <v>0</v>
      </c>
      <c r="R153" s="53">
        <f t="shared" si="43"/>
        <v>0</v>
      </c>
      <c r="S153" s="56">
        <f t="shared" si="35"/>
        <v>0</v>
      </c>
      <c r="T153" s="56">
        <f t="shared" si="36"/>
        <v>0</v>
      </c>
      <c r="U153" s="57">
        <f t="shared" si="37"/>
        <v>0</v>
      </c>
      <c r="V153" s="82"/>
      <c r="W153" s="128">
        <f t="shared" si="44"/>
        <v>138</v>
      </c>
      <c r="X153" s="8">
        <f t="shared" si="45"/>
        <v>0</v>
      </c>
      <c r="Y153" s="9">
        <f t="shared" si="38"/>
        <v>0</v>
      </c>
      <c r="Z153" s="40"/>
      <c r="AB153" s="65"/>
      <c r="AC153" s="65"/>
      <c r="AD153" s="3"/>
    </row>
    <row r="154" spans="1:30" s="64" customFormat="1" hidden="1" outlineLevel="1">
      <c r="A154" s="3"/>
      <c r="B154" s="3"/>
      <c r="C154" s="3"/>
      <c r="D154" s="3"/>
      <c r="E154" s="3"/>
      <c r="F154" s="3"/>
      <c r="G154" s="1"/>
      <c r="H154" s="128">
        <f t="shared" si="39"/>
        <v>139</v>
      </c>
      <c r="I154" s="127"/>
      <c r="J154" s="82"/>
      <c r="K154" s="128">
        <f t="shared" si="40"/>
        <v>139</v>
      </c>
      <c r="L154" s="118">
        <f t="shared" si="31"/>
        <v>0</v>
      </c>
      <c r="M154" s="53">
        <f t="shared" si="41"/>
        <v>0</v>
      </c>
      <c r="N154" s="53">
        <f t="shared" si="32"/>
        <v>0</v>
      </c>
      <c r="O154" s="53">
        <f t="shared" si="42"/>
        <v>0</v>
      </c>
      <c r="P154" s="54">
        <f t="shared" si="33"/>
        <v>0</v>
      </c>
      <c r="Q154" s="55">
        <f t="shared" si="34"/>
        <v>0</v>
      </c>
      <c r="R154" s="53">
        <f t="shared" si="43"/>
        <v>0</v>
      </c>
      <c r="S154" s="56">
        <f t="shared" si="35"/>
        <v>0</v>
      </c>
      <c r="T154" s="56">
        <f t="shared" si="36"/>
        <v>0</v>
      </c>
      <c r="U154" s="57">
        <f t="shared" si="37"/>
        <v>0</v>
      </c>
      <c r="V154" s="82"/>
      <c r="W154" s="128">
        <f t="shared" si="44"/>
        <v>139</v>
      </c>
      <c r="X154" s="8">
        <f t="shared" si="45"/>
        <v>0</v>
      </c>
      <c r="Y154" s="9">
        <f t="shared" si="38"/>
        <v>0</v>
      </c>
      <c r="Z154" s="40"/>
      <c r="AB154" s="65"/>
      <c r="AC154" s="65"/>
      <c r="AD154" s="3"/>
    </row>
    <row r="155" spans="1:30" s="64" customFormat="1" hidden="1" outlineLevel="1">
      <c r="A155" s="3"/>
      <c r="B155" s="3"/>
      <c r="C155" s="3"/>
      <c r="D155" s="3"/>
      <c r="E155" s="3"/>
      <c r="F155" s="3"/>
      <c r="G155" s="1"/>
      <c r="H155" s="128">
        <f t="shared" si="39"/>
        <v>140</v>
      </c>
      <c r="I155" s="127"/>
      <c r="J155" s="82"/>
      <c r="K155" s="128">
        <f t="shared" si="40"/>
        <v>140</v>
      </c>
      <c r="L155" s="118">
        <f t="shared" si="31"/>
        <v>0</v>
      </c>
      <c r="M155" s="53">
        <f t="shared" si="41"/>
        <v>0</v>
      </c>
      <c r="N155" s="53">
        <f t="shared" si="32"/>
        <v>0</v>
      </c>
      <c r="O155" s="53">
        <f t="shared" si="42"/>
        <v>0</v>
      </c>
      <c r="P155" s="54">
        <f t="shared" si="33"/>
        <v>0</v>
      </c>
      <c r="Q155" s="55">
        <f t="shared" si="34"/>
        <v>0</v>
      </c>
      <c r="R155" s="53">
        <f t="shared" si="43"/>
        <v>0</v>
      </c>
      <c r="S155" s="56">
        <f t="shared" si="35"/>
        <v>0</v>
      </c>
      <c r="T155" s="56">
        <f t="shared" si="36"/>
        <v>0</v>
      </c>
      <c r="U155" s="57">
        <f t="shared" si="37"/>
        <v>0</v>
      </c>
      <c r="V155" s="82"/>
      <c r="W155" s="128">
        <f t="shared" si="44"/>
        <v>140</v>
      </c>
      <c r="X155" s="8">
        <f t="shared" si="45"/>
        <v>0</v>
      </c>
      <c r="Y155" s="9">
        <f t="shared" si="38"/>
        <v>0</v>
      </c>
      <c r="Z155" s="40"/>
      <c r="AB155" s="65"/>
      <c r="AC155" s="65"/>
      <c r="AD155" s="3"/>
    </row>
    <row r="156" spans="1:30" s="64" customFormat="1" hidden="1" outlineLevel="1">
      <c r="A156" s="3"/>
      <c r="B156" s="3"/>
      <c r="C156" s="3"/>
      <c r="D156" s="3"/>
      <c r="E156" s="3"/>
      <c r="F156" s="3"/>
      <c r="G156" s="1"/>
      <c r="H156" s="128">
        <f t="shared" si="39"/>
        <v>141</v>
      </c>
      <c r="I156" s="127"/>
      <c r="J156" s="82"/>
      <c r="K156" s="128">
        <f t="shared" si="40"/>
        <v>141</v>
      </c>
      <c r="L156" s="118">
        <f t="shared" si="31"/>
        <v>0</v>
      </c>
      <c r="M156" s="53">
        <f t="shared" si="41"/>
        <v>0</v>
      </c>
      <c r="N156" s="53">
        <f t="shared" si="32"/>
        <v>0</v>
      </c>
      <c r="O156" s="53">
        <f t="shared" si="42"/>
        <v>0</v>
      </c>
      <c r="P156" s="54">
        <f t="shared" si="33"/>
        <v>0</v>
      </c>
      <c r="Q156" s="55">
        <f t="shared" si="34"/>
        <v>0</v>
      </c>
      <c r="R156" s="53">
        <f t="shared" si="43"/>
        <v>0</v>
      </c>
      <c r="S156" s="56">
        <f t="shared" si="35"/>
        <v>0</v>
      </c>
      <c r="T156" s="56">
        <f t="shared" si="36"/>
        <v>0</v>
      </c>
      <c r="U156" s="57">
        <f t="shared" si="37"/>
        <v>0</v>
      </c>
      <c r="V156" s="82"/>
      <c r="W156" s="128">
        <f t="shared" si="44"/>
        <v>141</v>
      </c>
      <c r="X156" s="8">
        <f t="shared" si="45"/>
        <v>0</v>
      </c>
      <c r="Y156" s="9">
        <f t="shared" si="38"/>
        <v>0</v>
      </c>
      <c r="Z156" s="40"/>
      <c r="AB156" s="65"/>
      <c r="AC156" s="65"/>
      <c r="AD156" s="3"/>
    </row>
    <row r="157" spans="1:30" s="64" customFormat="1" hidden="1" outlineLevel="1">
      <c r="A157" s="3"/>
      <c r="B157" s="3"/>
      <c r="C157" s="3"/>
      <c r="D157" s="3"/>
      <c r="E157" s="3"/>
      <c r="F157" s="3"/>
      <c r="G157" s="1"/>
      <c r="H157" s="128">
        <f t="shared" si="39"/>
        <v>142</v>
      </c>
      <c r="I157" s="127"/>
      <c r="J157" s="82"/>
      <c r="K157" s="128">
        <f t="shared" si="40"/>
        <v>142</v>
      </c>
      <c r="L157" s="118">
        <f t="shared" si="31"/>
        <v>0</v>
      </c>
      <c r="M157" s="53">
        <f t="shared" si="41"/>
        <v>0</v>
      </c>
      <c r="N157" s="53">
        <f t="shared" si="32"/>
        <v>0</v>
      </c>
      <c r="O157" s="53">
        <f t="shared" si="42"/>
        <v>0</v>
      </c>
      <c r="P157" s="54">
        <f t="shared" si="33"/>
        <v>0</v>
      </c>
      <c r="Q157" s="55">
        <f t="shared" si="34"/>
        <v>0</v>
      </c>
      <c r="R157" s="53">
        <f t="shared" si="43"/>
        <v>0</v>
      </c>
      <c r="S157" s="56">
        <f t="shared" si="35"/>
        <v>0</v>
      </c>
      <c r="T157" s="56">
        <f t="shared" si="36"/>
        <v>0</v>
      </c>
      <c r="U157" s="57">
        <f t="shared" si="37"/>
        <v>0</v>
      </c>
      <c r="V157" s="82"/>
      <c r="W157" s="128">
        <f t="shared" si="44"/>
        <v>142</v>
      </c>
      <c r="X157" s="8">
        <f t="shared" si="45"/>
        <v>0</v>
      </c>
      <c r="Y157" s="9">
        <f t="shared" si="38"/>
        <v>0</v>
      </c>
      <c r="Z157" s="40"/>
      <c r="AB157" s="65"/>
      <c r="AC157" s="65"/>
      <c r="AD157" s="3"/>
    </row>
    <row r="158" spans="1:30" s="64" customFormat="1" hidden="1" outlineLevel="1">
      <c r="A158" s="3"/>
      <c r="B158" s="3"/>
      <c r="C158" s="3"/>
      <c r="D158" s="3"/>
      <c r="E158" s="3"/>
      <c r="F158" s="3"/>
      <c r="G158" s="1"/>
      <c r="H158" s="128">
        <f t="shared" si="39"/>
        <v>143</v>
      </c>
      <c r="I158" s="127"/>
      <c r="J158" s="82"/>
      <c r="K158" s="128">
        <f t="shared" si="40"/>
        <v>143</v>
      </c>
      <c r="L158" s="118">
        <f t="shared" si="31"/>
        <v>0</v>
      </c>
      <c r="M158" s="53">
        <f t="shared" si="41"/>
        <v>0</v>
      </c>
      <c r="N158" s="53">
        <f t="shared" si="32"/>
        <v>0</v>
      </c>
      <c r="O158" s="53">
        <f t="shared" si="42"/>
        <v>0</v>
      </c>
      <c r="P158" s="54">
        <f t="shared" si="33"/>
        <v>0</v>
      </c>
      <c r="Q158" s="55">
        <f t="shared" si="34"/>
        <v>0</v>
      </c>
      <c r="R158" s="53">
        <f t="shared" si="43"/>
        <v>0</v>
      </c>
      <c r="S158" s="56">
        <f t="shared" si="35"/>
        <v>0</v>
      </c>
      <c r="T158" s="56">
        <f t="shared" si="36"/>
        <v>0</v>
      </c>
      <c r="U158" s="57">
        <f t="shared" si="37"/>
        <v>0</v>
      </c>
      <c r="V158" s="82"/>
      <c r="W158" s="128">
        <f t="shared" si="44"/>
        <v>143</v>
      </c>
      <c r="X158" s="8">
        <f t="shared" si="45"/>
        <v>0</v>
      </c>
      <c r="Y158" s="9">
        <f t="shared" si="38"/>
        <v>0</v>
      </c>
      <c r="Z158" s="40"/>
      <c r="AB158" s="65"/>
      <c r="AC158" s="65"/>
      <c r="AD158" s="3"/>
    </row>
    <row r="159" spans="1:30" s="64" customFormat="1" hidden="1" outlineLevel="1">
      <c r="A159" s="3"/>
      <c r="B159" s="3"/>
      <c r="C159" s="3"/>
      <c r="D159" s="3"/>
      <c r="E159" s="3"/>
      <c r="F159" s="3"/>
      <c r="G159" s="1"/>
      <c r="H159" s="128">
        <f t="shared" si="39"/>
        <v>144</v>
      </c>
      <c r="I159" s="127"/>
      <c r="J159" s="82"/>
      <c r="K159" s="128">
        <f t="shared" si="40"/>
        <v>144</v>
      </c>
      <c r="L159" s="118">
        <f t="shared" si="31"/>
        <v>0</v>
      </c>
      <c r="M159" s="53">
        <f t="shared" si="41"/>
        <v>0</v>
      </c>
      <c r="N159" s="53">
        <f t="shared" si="32"/>
        <v>0</v>
      </c>
      <c r="O159" s="53">
        <f t="shared" si="42"/>
        <v>0</v>
      </c>
      <c r="P159" s="54">
        <f t="shared" si="33"/>
        <v>0</v>
      </c>
      <c r="Q159" s="55">
        <f t="shared" si="34"/>
        <v>0</v>
      </c>
      <c r="R159" s="53">
        <f t="shared" si="43"/>
        <v>0</v>
      </c>
      <c r="S159" s="56">
        <f t="shared" si="35"/>
        <v>0</v>
      </c>
      <c r="T159" s="56">
        <f t="shared" si="36"/>
        <v>0</v>
      </c>
      <c r="U159" s="57">
        <f t="shared" si="37"/>
        <v>0</v>
      </c>
      <c r="V159" s="82"/>
      <c r="W159" s="128">
        <f t="shared" si="44"/>
        <v>144</v>
      </c>
      <c r="X159" s="8">
        <f t="shared" si="45"/>
        <v>0</v>
      </c>
      <c r="Y159" s="9">
        <f t="shared" si="38"/>
        <v>0</v>
      </c>
      <c r="Z159" s="40"/>
      <c r="AB159" s="65"/>
      <c r="AC159" s="65"/>
      <c r="AD159" s="3"/>
    </row>
    <row r="160" spans="1:30" s="64" customFormat="1" hidden="1" outlineLevel="1">
      <c r="A160" s="3"/>
      <c r="B160" s="3"/>
      <c r="C160" s="3"/>
      <c r="D160" s="3"/>
      <c r="E160" s="3"/>
      <c r="F160" s="3"/>
      <c r="G160" s="1"/>
      <c r="H160" s="128">
        <f t="shared" si="39"/>
        <v>145</v>
      </c>
      <c r="I160" s="127"/>
      <c r="J160" s="82"/>
      <c r="K160" s="128">
        <f t="shared" si="40"/>
        <v>145</v>
      </c>
      <c r="L160" s="118">
        <f t="shared" si="31"/>
        <v>0</v>
      </c>
      <c r="M160" s="53">
        <f t="shared" si="41"/>
        <v>0</v>
      </c>
      <c r="N160" s="53">
        <f t="shared" si="32"/>
        <v>0</v>
      </c>
      <c r="O160" s="53">
        <f t="shared" si="42"/>
        <v>0</v>
      </c>
      <c r="P160" s="54">
        <f t="shared" si="33"/>
        <v>0</v>
      </c>
      <c r="Q160" s="55">
        <f t="shared" si="34"/>
        <v>0</v>
      </c>
      <c r="R160" s="53">
        <f t="shared" si="43"/>
        <v>0</v>
      </c>
      <c r="S160" s="56">
        <f t="shared" si="35"/>
        <v>0</v>
      </c>
      <c r="T160" s="56">
        <f t="shared" si="36"/>
        <v>0</v>
      </c>
      <c r="U160" s="57">
        <f t="shared" si="37"/>
        <v>0</v>
      </c>
      <c r="V160" s="82"/>
      <c r="W160" s="128">
        <f t="shared" si="44"/>
        <v>145</v>
      </c>
      <c r="X160" s="8">
        <f t="shared" si="45"/>
        <v>0</v>
      </c>
      <c r="Y160" s="9">
        <f t="shared" si="38"/>
        <v>0</v>
      </c>
      <c r="Z160" s="40"/>
      <c r="AB160" s="65"/>
      <c r="AC160" s="65"/>
      <c r="AD160" s="3"/>
    </row>
    <row r="161" spans="1:30" s="64" customFormat="1" hidden="1" outlineLevel="1">
      <c r="A161" s="3"/>
      <c r="B161" s="3"/>
      <c r="C161" s="3"/>
      <c r="D161" s="3"/>
      <c r="E161" s="3"/>
      <c r="F161" s="3"/>
      <c r="G161" s="1"/>
      <c r="H161" s="128">
        <f t="shared" si="39"/>
        <v>146</v>
      </c>
      <c r="I161" s="127"/>
      <c r="J161" s="82"/>
      <c r="K161" s="128">
        <f t="shared" si="40"/>
        <v>146</v>
      </c>
      <c r="L161" s="118">
        <f t="shared" si="31"/>
        <v>0</v>
      </c>
      <c r="M161" s="53">
        <f t="shared" si="41"/>
        <v>0</v>
      </c>
      <c r="N161" s="53">
        <f t="shared" si="32"/>
        <v>0</v>
      </c>
      <c r="O161" s="53">
        <f t="shared" si="42"/>
        <v>0</v>
      </c>
      <c r="P161" s="54">
        <f t="shared" si="33"/>
        <v>0</v>
      </c>
      <c r="Q161" s="55">
        <f t="shared" si="34"/>
        <v>0</v>
      </c>
      <c r="R161" s="53">
        <f t="shared" si="43"/>
        <v>0</v>
      </c>
      <c r="S161" s="56">
        <f t="shared" si="35"/>
        <v>0</v>
      </c>
      <c r="T161" s="56">
        <f t="shared" si="36"/>
        <v>0</v>
      </c>
      <c r="U161" s="57">
        <f t="shared" si="37"/>
        <v>0</v>
      </c>
      <c r="V161" s="82"/>
      <c r="W161" s="128">
        <f t="shared" si="44"/>
        <v>146</v>
      </c>
      <c r="X161" s="8">
        <f t="shared" si="45"/>
        <v>0</v>
      </c>
      <c r="Y161" s="9">
        <f t="shared" si="38"/>
        <v>0</v>
      </c>
      <c r="Z161" s="40"/>
      <c r="AB161" s="65"/>
      <c r="AC161" s="65"/>
      <c r="AD161" s="3"/>
    </row>
    <row r="162" spans="1:30" s="64" customFormat="1" hidden="1" outlineLevel="1">
      <c r="A162" s="3"/>
      <c r="B162" s="3"/>
      <c r="C162" s="3"/>
      <c r="D162" s="3"/>
      <c r="E162" s="3"/>
      <c r="F162" s="3"/>
      <c r="G162" s="1"/>
      <c r="H162" s="128">
        <f t="shared" si="39"/>
        <v>147</v>
      </c>
      <c r="I162" s="127"/>
      <c r="J162" s="82"/>
      <c r="K162" s="128">
        <f t="shared" si="40"/>
        <v>147</v>
      </c>
      <c r="L162" s="118">
        <f t="shared" si="31"/>
        <v>0</v>
      </c>
      <c r="M162" s="53">
        <f t="shared" si="41"/>
        <v>0</v>
      </c>
      <c r="N162" s="53">
        <f t="shared" si="32"/>
        <v>0</v>
      </c>
      <c r="O162" s="53">
        <f t="shared" si="42"/>
        <v>0</v>
      </c>
      <c r="P162" s="54">
        <f t="shared" si="33"/>
        <v>0</v>
      </c>
      <c r="Q162" s="55">
        <f t="shared" si="34"/>
        <v>0</v>
      </c>
      <c r="R162" s="53">
        <f t="shared" si="43"/>
        <v>0</v>
      </c>
      <c r="S162" s="56">
        <f t="shared" si="35"/>
        <v>0</v>
      </c>
      <c r="T162" s="56">
        <f t="shared" si="36"/>
        <v>0</v>
      </c>
      <c r="U162" s="57">
        <f t="shared" si="37"/>
        <v>0</v>
      </c>
      <c r="V162" s="82"/>
      <c r="W162" s="128">
        <f t="shared" si="44"/>
        <v>147</v>
      </c>
      <c r="X162" s="8">
        <f t="shared" si="45"/>
        <v>0</v>
      </c>
      <c r="Y162" s="9">
        <f t="shared" si="38"/>
        <v>0</v>
      </c>
      <c r="Z162" s="40"/>
      <c r="AB162" s="65"/>
      <c r="AC162" s="65"/>
      <c r="AD162" s="3"/>
    </row>
    <row r="163" spans="1:30" s="64" customFormat="1" hidden="1" outlineLevel="1">
      <c r="A163" s="3"/>
      <c r="B163" s="3"/>
      <c r="C163" s="3"/>
      <c r="D163" s="3"/>
      <c r="E163" s="3"/>
      <c r="F163" s="3"/>
      <c r="G163" s="1"/>
      <c r="H163" s="128">
        <f t="shared" si="39"/>
        <v>148</v>
      </c>
      <c r="I163" s="127"/>
      <c r="J163" s="82"/>
      <c r="K163" s="128">
        <f t="shared" si="40"/>
        <v>148</v>
      </c>
      <c r="L163" s="118">
        <f t="shared" si="31"/>
        <v>0</v>
      </c>
      <c r="M163" s="53">
        <f t="shared" si="41"/>
        <v>0</v>
      </c>
      <c r="N163" s="53">
        <f t="shared" si="32"/>
        <v>0</v>
      </c>
      <c r="O163" s="53">
        <f t="shared" si="42"/>
        <v>0</v>
      </c>
      <c r="P163" s="54">
        <f t="shared" si="33"/>
        <v>0</v>
      </c>
      <c r="Q163" s="55">
        <f t="shared" si="34"/>
        <v>0</v>
      </c>
      <c r="R163" s="53">
        <f t="shared" si="43"/>
        <v>0</v>
      </c>
      <c r="S163" s="56">
        <f t="shared" si="35"/>
        <v>0</v>
      </c>
      <c r="T163" s="56">
        <f t="shared" si="36"/>
        <v>0</v>
      </c>
      <c r="U163" s="57">
        <f t="shared" si="37"/>
        <v>0</v>
      </c>
      <c r="V163" s="82"/>
      <c r="W163" s="128">
        <f t="shared" si="44"/>
        <v>148</v>
      </c>
      <c r="X163" s="8">
        <f t="shared" si="45"/>
        <v>0</v>
      </c>
      <c r="Y163" s="9">
        <f t="shared" si="38"/>
        <v>0</v>
      </c>
      <c r="Z163" s="40"/>
      <c r="AB163" s="65"/>
      <c r="AC163" s="65"/>
      <c r="AD163" s="3"/>
    </row>
    <row r="164" spans="1:30" s="64" customFormat="1" hidden="1" outlineLevel="1">
      <c r="A164" s="3"/>
      <c r="B164" s="3"/>
      <c r="C164" s="3"/>
      <c r="D164" s="3"/>
      <c r="E164" s="3"/>
      <c r="F164" s="3"/>
      <c r="G164" s="1"/>
      <c r="H164" s="128">
        <f t="shared" si="39"/>
        <v>149</v>
      </c>
      <c r="I164" s="127"/>
      <c r="J164" s="82"/>
      <c r="K164" s="128">
        <f t="shared" si="40"/>
        <v>149</v>
      </c>
      <c r="L164" s="118">
        <f t="shared" ref="L164:L194" si="46">P163</f>
        <v>0</v>
      </c>
      <c r="M164" s="53">
        <f t="shared" si="41"/>
        <v>0</v>
      </c>
      <c r="N164" s="53">
        <f t="shared" ref="N164:N195" si="47">M164-O164</f>
        <v>0</v>
      </c>
      <c r="O164" s="53">
        <f t="shared" si="42"/>
        <v>0</v>
      </c>
      <c r="P164" s="54">
        <f t="shared" ref="P164:P195" si="48">L164-N164</f>
        <v>0</v>
      </c>
      <c r="Q164" s="55">
        <f t="shared" ref="Q164:Q195" si="49">U163</f>
        <v>0</v>
      </c>
      <c r="R164" s="53">
        <f t="shared" si="43"/>
        <v>0</v>
      </c>
      <c r="S164" s="56">
        <f t="shared" si="35"/>
        <v>0</v>
      </c>
      <c r="T164" s="56">
        <f t="shared" si="36"/>
        <v>0</v>
      </c>
      <c r="U164" s="57">
        <f t="shared" si="37"/>
        <v>0</v>
      </c>
      <c r="V164" s="82"/>
      <c r="W164" s="128">
        <f t="shared" si="44"/>
        <v>149</v>
      </c>
      <c r="X164" s="8">
        <f t="shared" si="45"/>
        <v>0</v>
      </c>
      <c r="Y164" s="9">
        <f t="shared" si="38"/>
        <v>0</v>
      </c>
      <c r="Z164" s="40"/>
      <c r="AB164" s="65"/>
      <c r="AC164" s="65"/>
      <c r="AD164" s="3"/>
    </row>
    <row r="165" spans="1:30" s="64" customFormat="1" hidden="1" outlineLevel="1">
      <c r="A165" s="3"/>
      <c r="B165" s="3"/>
      <c r="C165" s="3"/>
      <c r="D165" s="3"/>
      <c r="E165" s="3"/>
      <c r="F165" s="3"/>
      <c r="G165" s="1"/>
      <c r="H165" s="128">
        <f t="shared" si="39"/>
        <v>150</v>
      </c>
      <c r="I165" s="127"/>
      <c r="J165" s="82"/>
      <c r="K165" s="128">
        <f t="shared" si="40"/>
        <v>150</v>
      </c>
      <c r="L165" s="118">
        <f t="shared" si="46"/>
        <v>0</v>
      </c>
      <c r="M165" s="53">
        <f t="shared" si="41"/>
        <v>0</v>
      </c>
      <c r="N165" s="53">
        <f t="shared" si="47"/>
        <v>0</v>
      </c>
      <c r="O165" s="53">
        <f t="shared" si="42"/>
        <v>0</v>
      </c>
      <c r="P165" s="54">
        <f t="shared" si="48"/>
        <v>0</v>
      </c>
      <c r="Q165" s="55">
        <f t="shared" si="49"/>
        <v>0</v>
      </c>
      <c r="R165" s="53">
        <f t="shared" si="43"/>
        <v>0</v>
      </c>
      <c r="S165" s="56">
        <f t="shared" ref="S165:S195" si="50">IF(I165&lt;=0,0,$D$28*(I165-$D$29))</f>
        <v>0</v>
      </c>
      <c r="T165" s="56">
        <f t="shared" ref="T165:T195" si="51">ROUND(Q165*$U$13/12,0)</f>
        <v>0</v>
      </c>
      <c r="U165" s="57">
        <f t="shared" ref="U165:U195" si="52">Q165-S165</f>
        <v>0</v>
      </c>
      <c r="V165" s="82"/>
      <c r="W165" s="128">
        <f t="shared" si="44"/>
        <v>150</v>
      </c>
      <c r="X165" s="8">
        <f t="shared" si="45"/>
        <v>0</v>
      </c>
      <c r="Y165" s="9">
        <f t="shared" ref="Y165:Y195" si="53">ROUND(X165/(1+$Y$10/12)^W165,0)</f>
        <v>0</v>
      </c>
      <c r="Z165" s="40"/>
      <c r="AB165" s="65"/>
      <c r="AC165" s="65"/>
      <c r="AD165" s="3"/>
    </row>
    <row r="166" spans="1:30" s="64" customFormat="1" hidden="1" outlineLevel="1">
      <c r="A166" s="3"/>
      <c r="B166" s="3"/>
      <c r="C166" s="3"/>
      <c r="D166" s="3"/>
      <c r="E166" s="3"/>
      <c r="F166" s="3"/>
      <c r="G166" s="1"/>
      <c r="H166" s="128">
        <f t="shared" si="39"/>
        <v>151</v>
      </c>
      <c r="I166" s="127"/>
      <c r="J166" s="82"/>
      <c r="K166" s="128">
        <f t="shared" si="40"/>
        <v>151</v>
      </c>
      <c r="L166" s="118">
        <f t="shared" si="46"/>
        <v>0</v>
      </c>
      <c r="M166" s="53">
        <f t="shared" si="41"/>
        <v>0</v>
      </c>
      <c r="N166" s="53">
        <f t="shared" si="47"/>
        <v>0</v>
      </c>
      <c r="O166" s="53">
        <f t="shared" si="42"/>
        <v>0</v>
      </c>
      <c r="P166" s="54">
        <f t="shared" si="48"/>
        <v>0</v>
      </c>
      <c r="Q166" s="55">
        <f t="shared" si="49"/>
        <v>0</v>
      </c>
      <c r="R166" s="53">
        <f t="shared" si="43"/>
        <v>0</v>
      </c>
      <c r="S166" s="56">
        <f t="shared" si="50"/>
        <v>0</v>
      </c>
      <c r="T166" s="56">
        <f t="shared" si="51"/>
        <v>0</v>
      </c>
      <c r="U166" s="57">
        <f t="shared" si="52"/>
        <v>0</v>
      </c>
      <c r="V166" s="82"/>
      <c r="W166" s="128">
        <f t="shared" si="44"/>
        <v>151</v>
      </c>
      <c r="X166" s="8">
        <f t="shared" si="45"/>
        <v>0</v>
      </c>
      <c r="Y166" s="9">
        <f t="shared" si="53"/>
        <v>0</v>
      </c>
      <c r="Z166" s="40"/>
      <c r="AB166" s="65"/>
      <c r="AC166" s="65"/>
      <c r="AD166" s="3"/>
    </row>
    <row r="167" spans="1:30" s="64" customFormat="1" hidden="1" outlineLevel="1">
      <c r="A167" s="3"/>
      <c r="B167" s="3"/>
      <c r="C167" s="3"/>
      <c r="D167" s="3"/>
      <c r="E167" s="3"/>
      <c r="F167" s="3"/>
      <c r="G167" s="1"/>
      <c r="H167" s="128">
        <f t="shared" si="39"/>
        <v>152</v>
      </c>
      <c r="I167" s="127"/>
      <c r="J167" s="82"/>
      <c r="K167" s="128">
        <f t="shared" si="40"/>
        <v>152</v>
      </c>
      <c r="L167" s="118">
        <f t="shared" si="46"/>
        <v>0</v>
      </c>
      <c r="M167" s="53">
        <f t="shared" si="41"/>
        <v>0</v>
      </c>
      <c r="N167" s="53">
        <f t="shared" si="47"/>
        <v>0</v>
      </c>
      <c r="O167" s="53">
        <f t="shared" si="42"/>
        <v>0</v>
      </c>
      <c r="P167" s="54">
        <f t="shared" si="48"/>
        <v>0</v>
      </c>
      <c r="Q167" s="55">
        <f t="shared" si="49"/>
        <v>0</v>
      </c>
      <c r="R167" s="53">
        <f t="shared" si="43"/>
        <v>0</v>
      </c>
      <c r="S167" s="56">
        <f t="shared" si="50"/>
        <v>0</v>
      </c>
      <c r="T167" s="56">
        <f t="shared" si="51"/>
        <v>0</v>
      </c>
      <c r="U167" s="57">
        <f t="shared" si="52"/>
        <v>0</v>
      </c>
      <c r="V167" s="82"/>
      <c r="W167" s="128">
        <f t="shared" si="44"/>
        <v>152</v>
      </c>
      <c r="X167" s="8">
        <f t="shared" si="45"/>
        <v>0</v>
      </c>
      <c r="Y167" s="9">
        <f t="shared" si="53"/>
        <v>0</v>
      </c>
      <c r="Z167" s="40"/>
      <c r="AB167" s="65"/>
      <c r="AC167" s="65"/>
      <c r="AD167" s="3"/>
    </row>
    <row r="168" spans="1:30" s="64" customFormat="1" hidden="1" outlineLevel="1">
      <c r="A168" s="3"/>
      <c r="B168" s="3"/>
      <c r="C168" s="3"/>
      <c r="D168" s="3"/>
      <c r="E168" s="3"/>
      <c r="F168" s="3"/>
      <c r="G168" s="1"/>
      <c r="H168" s="128">
        <f t="shared" si="39"/>
        <v>153</v>
      </c>
      <c r="I168" s="127"/>
      <c r="J168" s="82"/>
      <c r="K168" s="128">
        <f t="shared" si="40"/>
        <v>153</v>
      </c>
      <c r="L168" s="118">
        <f t="shared" si="46"/>
        <v>0</v>
      </c>
      <c r="M168" s="53">
        <f t="shared" si="41"/>
        <v>0</v>
      </c>
      <c r="N168" s="53">
        <f t="shared" si="47"/>
        <v>0</v>
      </c>
      <c r="O168" s="53">
        <f t="shared" si="42"/>
        <v>0</v>
      </c>
      <c r="P168" s="54">
        <f t="shared" si="48"/>
        <v>0</v>
      </c>
      <c r="Q168" s="55">
        <f t="shared" si="49"/>
        <v>0</v>
      </c>
      <c r="R168" s="53">
        <f t="shared" si="43"/>
        <v>0</v>
      </c>
      <c r="S168" s="56">
        <f t="shared" si="50"/>
        <v>0</v>
      </c>
      <c r="T168" s="56">
        <f t="shared" si="51"/>
        <v>0</v>
      </c>
      <c r="U168" s="57">
        <f t="shared" si="52"/>
        <v>0</v>
      </c>
      <c r="V168" s="82"/>
      <c r="W168" s="128">
        <f t="shared" si="44"/>
        <v>153</v>
      </c>
      <c r="X168" s="8">
        <f t="shared" si="45"/>
        <v>0</v>
      </c>
      <c r="Y168" s="9">
        <f t="shared" si="53"/>
        <v>0</v>
      </c>
      <c r="Z168" s="40"/>
      <c r="AB168" s="65"/>
      <c r="AC168" s="65"/>
      <c r="AD168" s="3"/>
    </row>
    <row r="169" spans="1:30" s="64" customFormat="1" hidden="1" outlineLevel="1">
      <c r="A169" s="3"/>
      <c r="B169" s="3"/>
      <c r="C169" s="3"/>
      <c r="D169" s="3"/>
      <c r="E169" s="3"/>
      <c r="F169" s="3"/>
      <c r="G169" s="1"/>
      <c r="H169" s="128">
        <f t="shared" si="39"/>
        <v>154</v>
      </c>
      <c r="I169" s="127"/>
      <c r="J169" s="82"/>
      <c r="K169" s="128">
        <f t="shared" si="40"/>
        <v>154</v>
      </c>
      <c r="L169" s="118">
        <f t="shared" si="46"/>
        <v>0</v>
      </c>
      <c r="M169" s="53">
        <f t="shared" si="41"/>
        <v>0</v>
      </c>
      <c r="N169" s="53">
        <f t="shared" si="47"/>
        <v>0</v>
      </c>
      <c r="O169" s="53">
        <f t="shared" si="42"/>
        <v>0</v>
      </c>
      <c r="P169" s="54">
        <f t="shared" si="48"/>
        <v>0</v>
      </c>
      <c r="Q169" s="55">
        <f t="shared" si="49"/>
        <v>0</v>
      </c>
      <c r="R169" s="53">
        <f t="shared" si="43"/>
        <v>0</v>
      </c>
      <c r="S169" s="56">
        <f t="shared" si="50"/>
        <v>0</v>
      </c>
      <c r="T169" s="56">
        <f t="shared" si="51"/>
        <v>0</v>
      </c>
      <c r="U169" s="57">
        <f t="shared" si="52"/>
        <v>0</v>
      </c>
      <c r="V169" s="82"/>
      <c r="W169" s="128">
        <f t="shared" si="44"/>
        <v>154</v>
      </c>
      <c r="X169" s="8">
        <f t="shared" si="45"/>
        <v>0</v>
      </c>
      <c r="Y169" s="9">
        <f t="shared" si="53"/>
        <v>0</v>
      </c>
      <c r="Z169" s="40"/>
      <c r="AB169" s="65"/>
      <c r="AC169" s="65"/>
      <c r="AD169" s="3"/>
    </row>
    <row r="170" spans="1:30" s="64" customFormat="1" hidden="1" outlineLevel="1">
      <c r="A170" s="3"/>
      <c r="B170" s="3"/>
      <c r="C170" s="3"/>
      <c r="D170" s="3"/>
      <c r="E170" s="3"/>
      <c r="F170" s="3"/>
      <c r="G170" s="1"/>
      <c r="H170" s="128">
        <f t="shared" si="39"/>
        <v>155</v>
      </c>
      <c r="I170" s="127"/>
      <c r="J170" s="82"/>
      <c r="K170" s="128">
        <f t="shared" si="40"/>
        <v>155</v>
      </c>
      <c r="L170" s="118">
        <f t="shared" si="46"/>
        <v>0</v>
      </c>
      <c r="M170" s="53">
        <f t="shared" si="41"/>
        <v>0</v>
      </c>
      <c r="N170" s="53">
        <f t="shared" si="47"/>
        <v>0</v>
      </c>
      <c r="O170" s="53">
        <f t="shared" si="42"/>
        <v>0</v>
      </c>
      <c r="P170" s="54">
        <f t="shared" si="48"/>
        <v>0</v>
      </c>
      <c r="Q170" s="55">
        <f t="shared" si="49"/>
        <v>0</v>
      </c>
      <c r="R170" s="53">
        <f t="shared" si="43"/>
        <v>0</v>
      </c>
      <c r="S170" s="56">
        <f t="shared" si="50"/>
        <v>0</v>
      </c>
      <c r="T170" s="56">
        <f t="shared" si="51"/>
        <v>0</v>
      </c>
      <c r="U170" s="57">
        <f t="shared" si="52"/>
        <v>0</v>
      </c>
      <c r="V170" s="82"/>
      <c r="W170" s="128">
        <f t="shared" si="44"/>
        <v>155</v>
      </c>
      <c r="X170" s="8">
        <f t="shared" si="45"/>
        <v>0</v>
      </c>
      <c r="Y170" s="9">
        <f t="shared" si="53"/>
        <v>0</v>
      </c>
      <c r="Z170" s="40"/>
      <c r="AB170" s="65"/>
      <c r="AC170" s="65"/>
      <c r="AD170" s="3"/>
    </row>
    <row r="171" spans="1:30" s="64" customFormat="1" hidden="1" outlineLevel="1">
      <c r="A171" s="3"/>
      <c r="B171" s="3"/>
      <c r="C171" s="3"/>
      <c r="D171" s="3"/>
      <c r="E171" s="3"/>
      <c r="F171" s="3"/>
      <c r="G171" s="1"/>
      <c r="H171" s="128">
        <f t="shared" si="39"/>
        <v>156</v>
      </c>
      <c r="I171" s="127"/>
      <c r="J171" s="82"/>
      <c r="K171" s="128">
        <f t="shared" si="40"/>
        <v>156</v>
      </c>
      <c r="L171" s="118">
        <f t="shared" si="46"/>
        <v>0</v>
      </c>
      <c r="M171" s="53">
        <f t="shared" si="41"/>
        <v>0</v>
      </c>
      <c r="N171" s="53">
        <f t="shared" si="47"/>
        <v>0</v>
      </c>
      <c r="O171" s="53">
        <f t="shared" si="42"/>
        <v>0</v>
      </c>
      <c r="P171" s="54">
        <f t="shared" si="48"/>
        <v>0</v>
      </c>
      <c r="Q171" s="55">
        <f t="shared" si="49"/>
        <v>0</v>
      </c>
      <c r="R171" s="53">
        <f t="shared" si="43"/>
        <v>0</v>
      </c>
      <c r="S171" s="56">
        <f t="shared" si="50"/>
        <v>0</v>
      </c>
      <c r="T171" s="56">
        <f t="shared" si="51"/>
        <v>0</v>
      </c>
      <c r="U171" s="57">
        <f t="shared" si="52"/>
        <v>0</v>
      </c>
      <c r="V171" s="82"/>
      <c r="W171" s="128">
        <f t="shared" si="44"/>
        <v>156</v>
      </c>
      <c r="X171" s="8">
        <f t="shared" si="45"/>
        <v>0</v>
      </c>
      <c r="Y171" s="9">
        <f t="shared" si="53"/>
        <v>0</v>
      </c>
      <c r="Z171" s="40"/>
      <c r="AB171" s="65"/>
      <c r="AC171" s="65"/>
      <c r="AD171" s="3"/>
    </row>
    <row r="172" spans="1:30" s="64" customFormat="1" hidden="1" outlineLevel="1">
      <c r="A172" s="3"/>
      <c r="B172" s="3"/>
      <c r="C172" s="3"/>
      <c r="D172" s="3"/>
      <c r="E172" s="3"/>
      <c r="F172" s="3"/>
      <c r="G172" s="1"/>
      <c r="H172" s="128">
        <f t="shared" si="39"/>
        <v>157</v>
      </c>
      <c r="I172" s="127"/>
      <c r="J172" s="82"/>
      <c r="K172" s="128">
        <f t="shared" si="40"/>
        <v>157</v>
      </c>
      <c r="L172" s="118">
        <f t="shared" si="46"/>
        <v>0</v>
      </c>
      <c r="M172" s="53">
        <f t="shared" si="41"/>
        <v>0</v>
      </c>
      <c r="N172" s="53">
        <f t="shared" si="47"/>
        <v>0</v>
      </c>
      <c r="O172" s="53">
        <f t="shared" si="42"/>
        <v>0</v>
      </c>
      <c r="P172" s="54">
        <f t="shared" si="48"/>
        <v>0</v>
      </c>
      <c r="Q172" s="55">
        <f t="shared" si="49"/>
        <v>0</v>
      </c>
      <c r="R172" s="53">
        <f t="shared" si="43"/>
        <v>0</v>
      </c>
      <c r="S172" s="56">
        <f t="shared" si="50"/>
        <v>0</v>
      </c>
      <c r="T172" s="56">
        <f t="shared" si="51"/>
        <v>0</v>
      </c>
      <c r="U172" s="57">
        <f t="shared" si="52"/>
        <v>0</v>
      </c>
      <c r="V172" s="82"/>
      <c r="W172" s="128">
        <f t="shared" si="44"/>
        <v>157</v>
      </c>
      <c r="X172" s="8">
        <f t="shared" si="45"/>
        <v>0</v>
      </c>
      <c r="Y172" s="9">
        <f t="shared" si="53"/>
        <v>0</v>
      </c>
      <c r="Z172" s="40"/>
      <c r="AB172" s="65"/>
      <c r="AC172" s="65"/>
      <c r="AD172" s="3"/>
    </row>
    <row r="173" spans="1:30" s="64" customFormat="1" hidden="1" outlineLevel="1">
      <c r="A173" s="3"/>
      <c r="B173" s="3"/>
      <c r="C173" s="3"/>
      <c r="D173" s="3"/>
      <c r="E173" s="3"/>
      <c r="F173" s="3"/>
      <c r="G173" s="1"/>
      <c r="H173" s="128">
        <f t="shared" si="39"/>
        <v>158</v>
      </c>
      <c r="I173" s="127"/>
      <c r="J173" s="82"/>
      <c r="K173" s="128">
        <f t="shared" si="40"/>
        <v>158</v>
      </c>
      <c r="L173" s="118">
        <f t="shared" si="46"/>
        <v>0</v>
      </c>
      <c r="M173" s="53">
        <f t="shared" si="41"/>
        <v>0</v>
      </c>
      <c r="N173" s="53">
        <f t="shared" si="47"/>
        <v>0</v>
      </c>
      <c r="O173" s="53">
        <f t="shared" si="42"/>
        <v>0</v>
      </c>
      <c r="P173" s="54">
        <f t="shared" si="48"/>
        <v>0</v>
      </c>
      <c r="Q173" s="55">
        <f t="shared" si="49"/>
        <v>0</v>
      </c>
      <c r="R173" s="53">
        <f t="shared" si="43"/>
        <v>0</v>
      </c>
      <c r="S173" s="56">
        <f t="shared" si="50"/>
        <v>0</v>
      </c>
      <c r="T173" s="56">
        <f t="shared" si="51"/>
        <v>0</v>
      </c>
      <c r="U173" s="57">
        <f t="shared" si="52"/>
        <v>0</v>
      </c>
      <c r="V173" s="82"/>
      <c r="W173" s="128">
        <f t="shared" si="44"/>
        <v>158</v>
      </c>
      <c r="X173" s="8">
        <f t="shared" si="45"/>
        <v>0</v>
      </c>
      <c r="Y173" s="9">
        <f t="shared" si="53"/>
        <v>0</v>
      </c>
      <c r="Z173" s="40"/>
      <c r="AB173" s="65"/>
      <c r="AC173" s="65"/>
      <c r="AD173" s="3"/>
    </row>
    <row r="174" spans="1:30" s="64" customFormat="1" hidden="1" outlineLevel="1">
      <c r="A174" s="3"/>
      <c r="B174" s="3"/>
      <c r="C174" s="3"/>
      <c r="D174" s="3"/>
      <c r="E174" s="3"/>
      <c r="F174" s="3"/>
      <c r="G174" s="1"/>
      <c r="H174" s="128">
        <f t="shared" si="39"/>
        <v>159</v>
      </c>
      <c r="I174" s="127"/>
      <c r="J174" s="82"/>
      <c r="K174" s="128">
        <f t="shared" si="40"/>
        <v>159</v>
      </c>
      <c r="L174" s="118">
        <f t="shared" si="46"/>
        <v>0</v>
      </c>
      <c r="M174" s="53">
        <f t="shared" si="41"/>
        <v>0</v>
      </c>
      <c r="N174" s="53">
        <f t="shared" si="47"/>
        <v>0</v>
      </c>
      <c r="O174" s="53">
        <f t="shared" si="42"/>
        <v>0</v>
      </c>
      <c r="P174" s="54">
        <f t="shared" si="48"/>
        <v>0</v>
      </c>
      <c r="Q174" s="55">
        <f t="shared" si="49"/>
        <v>0</v>
      </c>
      <c r="R174" s="53">
        <f t="shared" si="43"/>
        <v>0</v>
      </c>
      <c r="S174" s="56">
        <f t="shared" si="50"/>
        <v>0</v>
      </c>
      <c r="T174" s="56">
        <f t="shared" si="51"/>
        <v>0</v>
      </c>
      <c r="U174" s="57">
        <f t="shared" si="52"/>
        <v>0</v>
      </c>
      <c r="V174" s="82"/>
      <c r="W174" s="128">
        <f t="shared" si="44"/>
        <v>159</v>
      </c>
      <c r="X174" s="8">
        <f t="shared" si="45"/>
        <v>0</v>
      </c>
      <c r="Y174" s="9">
        <f t="shared" si="53"/>
        <v>0</v>
      </c>
      <c r="Z174" s="40"/>
      <c r="AB174" s="65"/>
      <c r="AC174" s="65"/>
      <c r="AD174" s="3"/>
    </row>
    <row r="175" spans="1:30" s="64" customFormat="1" hidden="1" outlineLevel="1">
      <c r="A175" s="3"/>
      <c r="B175" s="3"/>
      <c r="C175" s="3"/>
      <c r="D175" s="3"/>
      <c r="E175" s="3"/>
      <c r="F175" s="3"/>
      <c r="G175" s="1"/>
      <c r="H175" s="128">
        <f t="shared" si="39"/>
        <v>160</v>
      </c>
      <c r="I175" s="127"/>
      <c r="J175" s="82"/>
      <c r="K175" s="128">
        <f t="shared" si="40"/>
        <v>160</v>
      </c>
      <c r="L175" s="118">
        <f t="shared" si="46"/>
        <v>0</v>
      </c>
      <c r="M175" s="53">
        <f t="shared" si="41"/>
        <v>0</v>
      </c>
      <c r="N175" s="53">
        <f t="shared" si="47"/>
        <v>0</v>
      </c>
      <c r="O175" s="53">
        <f t="shared" si="42"/>
        <v>0</v>
      </c>
      <c r="P175" s="54">
        <f t="shared" si="48"/>
        <v>0</v>
      </c>
      <c r="Q175" s="55">
        <f t="shared" si="49"/>
        <v>0</v>
      </c>
      <c r="R175" s="53">
        <f t="shared" si="43"/>
        <v>0</v>
      </c>
      <c r="S175" s="56">
        <f t="shared" si="50"/>
        <v>0</v>
      </c>
      <c r="T175" s="56">
        <f t="shared" si="51"/>
        <v>0</v>
      </c>
      <c r="U175" s="57">
        <f t="shared" si="52"/>
        <v>0</v>
      </c>
      <c r="V175" s="82"/>
      <c r="W175" s="128">
        <f t="shared" si="44"/>
        <v>160</v>
      </c>
      <c r="X175" s="8">
        <f t="shared" si="45"/>
        <v>0</v>
      </c>
      <c r="Y175" s="9">
        <f t="shared" si="53"/>
        <v>0</v>
      </c>
      <c r="Z175" s="40"/>
      <c r="AB175" s="65"/>
      <c r="AC175" s="65"/>
      <c r="AD175" s="3"/>
    </row>
    <row r="176" spans="1:30" s="64" customFormat="1" hidden="1" outlineLevel="1">
      <c r="A176" s="3"/>
      <c r="B176" s="3"/>
      <c r="C176" s="3"/>
      <c r="D176" s="3"/>
      <c r="E176" s="3"/>
      <c r="F176" s="3"/>
      <c r="G176" s="1"/>
      <c r="H176" s="128">
        <f t="shared" si="39"/>
        <v>161</v>
      </c>
      <c r="I176" s="127"/>
      <c r="J176" s="82"/>
      <c r="K176" s="128">
        <f t="shared" si="40"/>
        <v>161</v>
      </c>
      <c r="L176" s="118">
        <f t="shared" si="46"/>
        <v>0</v>
      </c>
      <c r="M176" s="53">
        <f t="shared" si="41"/>
        <v>0</v>
      </c>
      <c r="N176" s="53">
        <f t="shared" si="47"/>
        <v>0</v>
      </c>
      <c r="O176" s="53">
        <f t="shared" si="42"/>
        <v>0</v>
      </c>
      <c r="P176" s="54">
        <f t="shared" si="48"/>
        <v>0</v>
      </c>
      <c r="Q176" s="55">
        <f t="shared" si="49"/>
        <v>0</v>
      </c>
      <c r="R176" s="53">
        <f t="shared" si="43"/>
        <v>0</v>
      </c>
      <c r="S176" s="56">
        <f t="shared" si="50"/>
        <v>0</v>
      </c>
      <c r="T176" s="56">
        <f t="shared" si="51"/>
        <v>0</v>
      </c>
      <c r="U176" s="57">
        <f t="shared" si="52"/>
        <v>0</v>
      </c>
      <c r="V176" s="82"/>
      <c r="W176" s="128">
        <f t="shared" si="44"/>
        <v>161</v>
      </c>
      <c r="X176" s="8">
        <f t="shared" si="45"/>
        <v>0</v>
      </c>
      <c r="Y176" s="9">
        <f t="shared" si="53"/>
        <v>0</v>
      </c>
      <c r="Z176" s="40"/>
      <c r="AB176" s="65"/>
      <c r="AC176" s="65"/>
      <c r="AD176" s="3"/>
    </row>
    <row r="177" spans="1:30" s="64" customFormat="1" hidden="1" outlineLevel="1">
      <c r="A177" s="3"/>
      <c r="B177" s="3"/>
      <c r="C177" s="3"/>
      <c r="D177" s="3"/>
      <c r="E177" s="3"/>
      <c r="F177" s="3"/>
      <c r="G177" s="1"/>
      <c r="H177" s="128">
        <f t="shared" si="39"/>
        <v>162</v>
      </c>
      <c r="I177" s="127"/>
      <c r="J177" s="82"/>
      <c r="K177" s="128">
        <f t="shared" si="40"/>
        <v>162</v>
      </c>
      <c r="L177" s="118">
        <f t="shared" si="46"/>
        <v>0</v>
      </c>
      <c r="M177" s="53">
        <f t="shared" si="41"/>
        <v>0</v>
      </c>
      <c r="N177" s="53">
        <f t="shared" si="47"/>
        <v>0</v>
      </c>
      <c r="O177" s="53">
        <f t="shared" si="42"/>
        <v>0</v>
      </c>
      <c r="P177" s="54">
        <f t="shared" si="48"/>
        <v>0</v>
      </c>
      <c r="Q177" s="55">
        <f t="shared" si="49"/>
        <v>0</v>
      </c>
      <c r="R177" s="53">
        <f t="shared" si="43"/>
        <v>0</v>
      </c>
      <c r="S177" s="56">
        <f t="shared" si="50"/>
        <v>0</v>
      </c>
      <c r="T177" s="56">
        <f t="shared" si="51"/>
        <v>0</v>
      </c>
      <c r="U177" s="57">
        <f t="shared" si="52"/>
        <v>0</v>
      </c>
      <c r="V177" s="82"/>
      <c r="W177" s="128">
        <f t="shared" si="44"/>
        <v>162</v>
      </c>
      <c r="X177" s="8">
        <f t="shared" si="45"/>
        <v>0</v>
      </c>
      <c r="Y177" s="9">
        <f t="shared" si="53"/>
        <v>0</v>
      </c>
      <c r="Z177" s="40"/>
      <c r="AB177" s="65"/>
      <c r="AC177" s="65"/>
      <c r="AD177" s="3"/>
    </row>
    <row r="178" spans="1:30" s="64" customFormat="1" hidden="1" outlineLevel="1">
      <c r="A178" s="3"/>
      <c r="B178" s="3"/>
      <c r="C178" s="3"/>
      <c r="D178" s="3"/>
      <c r="E178" s="3"/>
      <c r="F178" s="3"/>
      <c r="G178" s="1"/>
      <c r="H178" s="128">
        <f t="shared" si="39"/>
        <v>163</v>
      </c>
      <c r="I178" s="127"/>
      <c r="J178" s="82"/>
      <c r="K178" s="128">
        <f t="shared" si="40"/>
        <v>163</v>
      </c>
      <c r="L178" s="118">
        <f t="shared" si="46"/>
        <v>0</v>
      </c>
      <c r="M178" s="53">
        <f t="shared" si="41"/>
        <v>0</v>
      </c>
      <c r="N178" s="53">
        <f t="shared" si="47"/>
        <v>0</v>
      </c>
      <c r="O178" s="53">
        <f t="shared" si="42"/>
        <v>0</v>
      </c>
      <c r="P178" s="54">
        <f t="shared" si="48"/>
        <v>0</v>
      </c>
      <c r="Q178" s="55">
        <f t="shared" si="49"/>
        <v>0</v>
      </c>
      <c r="R178" s="53">
        <f t="shared" si="43"/>
        <v>0</v>
      </c>
      <c r="S178" s="56">
        <f t="shared" si="50"/>
        <v>0</v>
      </c>
      <c r="T178" s="56">
        <f t="shared" si="51"/>
        <v>0</v>
      </c>
      <c r="U178" s="57">
        <f t="shared" si="52"/>
        <v>0</v>
      </c>
      <c r="V178" s="82"/>
      <c r="W178" s="128">
        <f t="shared" si="44"/>
        <v>163</v>
      </c>
      <c r="X178" s="8">
        <f t="shared" si="45"/>
        <v>0</v>
      </c>
      <c r="Y178" s="9">
        <f t="shared" si="53"/>
        <v>0</v>
      </c>
      <c r="Z178" s="40"/>
      <c r="AB178" s="65"/>
      <c r="AC178" s="65"/>
      <c r="AD178" s="3"/>
    </row>
    <row r="179" spans="1:30" s="64" customFormat="1" hidden="1" outlineLevel="1">
      <c r="A179" s="3"/>
      <c r="B179" s="3"/>
      <c r="C179" s="3"/>
      <c r="D179" s="3"/>
      <c r="E179" s="3"/>
      <c r="F179" s="3"/>
      <c r="G179" s="1"/>
      <c r="H179" s="128">
        <f t="shared" si="39"/>
        <v>164</v>
      </c>
      <c r="I179" s="127"/>
      <c r="J179" s="82"/>
      <c r="K179" s="128">
        <f t="shared" si="40"/>
        <v>164</v>
      </c>
      <c r="L179" s="118">
        <f t="shared" si="46"/>
        <v>0</v>
      </c>
      <c r="M179" s="53">
        <f t="shared" si="41"/>
        <v>0</v>
      </c>
      <c r="N179" s="53">
        <f t="shared" si="47"/>
        <v>0</v>
      </c>
      <c r="O179" s="53">
        <f t="shared" si="42"/>
        <v>0</v>
      </c>
      <c r="P179" s="54">
        <f t="shared" si="48"/>
        <v>0</v>
      </c>
      <c r="Q179" s="55">
        <f t="shared" si="49"/>
        <v>0</v>
      </c>
      <c r="R179" s="53">
        <f t="shared" si="43"/>
        <v>0</v>
      </c>
      <c r="S179" s="56">
        <f t="shared" si="50"/>
        <v>0</v>
      </c>
      <c r="T179" s="56">
        <f t="shared" si="51"/>
        <v>0</v>
      </c>
      <c r="U179" s="57">
        <f t="shared" si="52"/>
        <v>0</v>
      </c>
      <c r="V179" s="82"/>
      <c r="W179" s="128">
        <f t="shared" si="44"/>
        <v>164</v>
      </c>
      <c r="X179" s="8">
        <f t="shared" si="45"/>
        <v>0</v>
      </c>
      <c r="Y179" s="9">
        <f t="shared" si="53"/>
        <v>0</v>
      </c>
      <c r="Z179" s="40"/>
      <c r="AB179" s="65"/>
      <c r="AC179" s="65"/>
      <c r="AD179" s="3"/>
    </row>
    <row r="180" spans="1:30" s="64" customFormat="1" hidden="1" outlineLevel="1">
      <c r="A180" s="3"/>
      <c r="B180" s="3"/>
      <c r="C180" s="3"/>
      <c r="D180" s="3"/>
      <c r="E180" s="3"/>
      <c r="F180" s="3"/>
      <c r="G180" s="1"/>
      <c r="H180" s="128">
        <f t="shared" si="39"/>
        <v>165</v>
      </c>
      <c r="I180" s="127"/>
      <c r="J180" s="82"/>
      <c r="K180" s="128">
        <f t="shared" si="40"/>
        <v>165</v>
      </c>
      <c r="L180" s="118">
        <f t="shared" si="46"/>
        <v>0</v>
      </c>
      <c r="M180" s="53">
        <f t="shared" si="41"/>
        <v>0</v>
      </c>
      <c r="N180" s="53">
        <f t="shared" si="47"/>
        <v>0</v>
      </c>
      <c r="O180" s="53">
        <f t="shared" si="42"/>
        <v>0</v>
      </c>
      <c r="P180" s="54">
        <f t="shared" si="48"/>
        <v>0</v>
      </c>
      <c r="Q180" s="55">
        <f t="shared" si="49"/>
        <v>0</v>
      </c>
      <c r="R180" s="53">
        <f t="shared" si="43"/>
        <v>0</v>
      </c>
      <c r="S180" s="56">
        <f t="shared" si="50"/>
        <v>0</v>
      </c>
      <c r="T180" s="56">
        <f t="shared" si="51"/>
        <v>0</v>
      </c>
      <c r="U180" s="57">
        <f t="shared" si="52"/>
        <v>0</v>
      </c>
      <c r="V180" s="82"/>
      <c r="W180" s="128">
        <f t="shared" si="44"/>
        <v>165</v>
      </c>
      <c r="X180" s="8">
        <f t="shared" si="45"/>
        <v>0</v>
      </c>
      <c r="Y180" s="9">
        <f t="shared" si="53"/>
        <v>0</v>
      </c>
      <c r="Z180" s="40"/>
      <c r="AB180" s="65"/>
      <c r="AC180" s="65"/>
      <c r="AD180" s="3"/>
    </row>
    <row r="181" spans="1:30" s="64" customFormat="1" hidden="1" outlineLevel="1">
      <c r="A181" s="3"/>
      <c r="B181" s="3"/>
      <c r="C181" s="3"/>
      <c r="D181" s="3"/>
      <c r="E181" s="3"/>
      <c r="F181" s="3"/>
      <c r="G181" s="1"/>
      <c r="H181" s="128">
        <f t="shared" si="39"/>
        <v>166</v>
      </c>
      <c r="I181" s="127"/>
      <c r="J181" s="82"/>
      <c r="K181" s="128">
        <f t="shared" si="40"/>
        <v>166</v>
      </c>
      <c r="L181" s="118">
        <f t="shared" si="46"/>
        <v>0</v>
      </c>
      <c r="M181" s="53">
        <f t="shared" si="41"/>
        <v>0</v>
      </c>
      <c r="N181" s="53">
        <f t="shared" si="47"/>
        <v>0</v>
      </c>
      <c r="O181" s="53">
        <f t="shared" si="42"/>
        <v>0</v>
      </c>
      <c r="P181" s="54">
        <f t="shared" si="48"/>
        <v>0</v>
      </c>
      <c r="Q181" s="55">
        <f t="shared" si="49"/>
        <v>0</v>
      </c>
      <c r="R181" s="53">
        <f t="shared" si="43"/>
        <v>0</v>
      </c>
      <c r="S181" s="56">
        <f t="shared" si="50"/>
        <v>0</v>
      </c>
      <c r="T181" s="56">
        <f t="shared" si="51"/>
        <v>0</v>
      </c>
      <c r="U181" s="57">
        <f t="shared" si="52"/>
        <v>0</v>
      </c>
      <c r="V181" s="82"/>
      <c r="W181" s="128">
        <f t="shared" si="44"/>
        <v>166</v>
      </c>
      <c r="X181" s="8">
        <f t="shared" si="45"/>
        <v>0</v>
      </c>
      <c r="Y181" s="9">
        <f t="shared" si="53"/>
        <v>0</v>
      </c>
      <c r="Z181" s="40"/>
      <c r="AB181" s="65"/>
      <c r="AC181" s="65"/>
      <c r="AD181" s="3"/>
    </row>
    <row r="182" spans="1:30" s="64" customFormat="1" hidden="1" outlineLevel="1">
      <c r="A182" s="3"/>
      <c r="B182" s="3"/>
      <c r="C182" s="3"/>
      <c r="D182" s="3"/>
      <c r="E182" s="3"/>
      <c r="F182" s="3"/>
      <c r="G182" s="1"/>
      <c r="H182" s="128">
        <f t="shared" si="39"/>
        <v>167</v>
      </c>
      <c r="I182" s="127"/>
      <c r="J182" s="82"/>
      <c r="K182" s="128">
        <f t="shared" si="40"/>
        <v>167</v>
      </c>
      <c r="L182" s="118">
        <f t="shared" si="46"/>
        <v>0</v>
      </c>
      <c r="M182" s="53">
        <f t="shared" si="41"/>
        <v>0</v>
      </c>
      <c r="N182" s="53">
        <f t="shared" si="47"/>
        <v>0</v>
      </c>
      <c r="O182" s="53">
        <f t="shared" si="42"/>
        <v>0</v>
      </c>
      <c r="P182" s="54">
        <f t="shared" si="48"/>
        <v>0</v>
      </c>
      <c r="Q182" s="55">
        <f t="shared" si="49"/>
        <v>0</v>
      </c>
      <c r="R182" s="53">
        <f t="shared" si="43"/>
        <v>0</v>
      </c>
      <c r="S182" s="56">
        <f t="shared" si="50"/>
        <v>0</v>
      </c>
      <c r="T182" s="56">
        <f t="shared" si="51"/>
        <v>0</v>
      </c>
      <c r="U182" s="57">
        <f t="shared" si="52"/>
        <v>0</v>
      </c>
      <c r="V182" s="82"/>
      <c r="W182" s="128">
        <f t="shared" si="44"/>
        <v>167</v>
      </c>
      <c r="X182" s="8">
        <f t="shared" si="45"/>
        <v>0</v>
      </c>
      <c r="Y182" s="9">
        <f t="shared" si="53"/>
        <v>0</v>
      </c>
      <c r="Z182" s="40"/>
      <c r="AB182" s="65"/>
      <c r="AC182" s="65"/>
      <c r="AD182" s="3"/>
    </row>
    <row r="183" spans="1:30" s="64" customFormat="1" hidden="1" outlineLevel="1">
      <c r="A183" s="3"/>
      <c r="B183" s="3"/>
      <c r="C183" s="3"/>
      <c r="D183" s="3"/>
      <c r="E183" s="3"/>
      <c r="F183" s="3"/>
      <c r="G183" s="1"/>
      <c r="H183" s="128">
        <f t="shared" si="39"/>
        <v>168</v>
      </c>
      <c r="I183" s="127"/>
      <c r="J183" s="82"/>
      <c r="K183" s="128">
        <f t="shared" si="40"/>
        <v>168</v>
      </c>
      <c r="L183" s="118">
        <f t="shared" si="46"/>
        <v>0</v>
      </c>
      <c r="M183" s="53">
        <f t="shared" si="41"/>
        <v>0</v>
      </c>
      <c r="N183" s="53">
        <f t="shared" si="47"/>
        <v>0</v>
      </c>
      <c r="O183" s="53">
        <f t="shared" si="42"/>
        <v>0</v>
      </c>
      <c r="P183" s="54">
        <f t="shared" si="48"/>
        <v>0</v>
      </c>
      <c r="Q183" s="55">
        <f t="shared" si="49"/>
        <v>0</v>
      </c>
      <c r="R183" s="53">
        <f t="shared" si="43"/>
        <v>0</v>
      </c>
      <c r="S183" s="56">
        <f t="shared" si="50"/>
        <v>0</v>
      </c>
      <c r="T183" s="56">
        <f t="shared" si="51"/>
        <v>0</v>
      </c>
      <c r="U183" s="57">
        <f t="shared" si="52"/>
        <v>0</v>
      </c>
      <c r="V183" s="82"/>
      <c r="W183" s="128">
        <f t="shared" si="44"/>
        <v>168</v>
      </c>
      <c r="X183" s="8">
        <f t="shared" si="45"/>
        <v>0</v>
      </c>
      <c r="Y183" s="9">
        <f t="shared" si="53"/>
        <v>0</v>
      </c>
      <c r="Z183" s="40"/>
      <c r="AB183" s="65"/>
      <c r="AC183" s="65"/>
      <c r="AD183" s="3"/>
    </row>
    <row r="184" spans="1:30" s="64" customFormat="1" hidden="1" outlineLevel="1">
      <c r="A184" s="3"/>
      <c r="B184" s="3"/>
      <c r="C184" s="3"/>
      <c r="D184" s="3"/>
      <c r="E184" s="3"/>
      <c r="F184" s="3"/>
      <c r="G184" s="1"/>
      <c r="H184" s="128">
        <f t="shared" si="39"/>
        <v>169</v>
      </c>
      <c r="I184" s="127"/>
      <c r="J184" s="82"/>
      <c r="K184" s="128">
        <f t="shared" si="40"/>
        <v>169</v>
      </c>
      <c r="L184" s="118">
        <f t="shared" si="46"/>
        <v>0</v>
      </c>
      <c r="M184" s="53">
        <f t="shared" si="41"/>
        <v>0</v>
      </c>
      <c r="N184" s="53">
        <f t="shared" si="47"/>
        <v>0</v>
      </c>
      <c r="O184" s="53">
        <f t="shared" si="42"/>
        <v>0</v>
      </c>
      <c r="P184" s="54">
        <f t="shared" si="48"/>
        <v>0</v>
      </c>
      <c r="Q184" s="55">
        <f t="shared" si="49"/>
        <v>0</v>
      </c>
      <c r="R184" s="53">
        <f t="shared" si="43"/>
        <v>0</v>
      </c>
      <c r="S184" s="56">
        <f t="shared" si="50"/>
        <v>0</v>
      </c>
      <c r="T184" s="56">
        <f t="shared" si="51"/>
        <v>0</v>
      </c>
      <c r="U184" s="57">
        <f t="shared" si="52"/>
        <v>0</v>
      </c>
      <c r="V184" s="82"/>
      <c r="W184" s="128">
        <f t="shared" si="44"/>
        <v>169</v>
      </c>
      <c r="X184" s="8">
        <f t="shared" si="45"/>
        <v>0</v>
      </c>
      <c r="Y184" s="9">
        <f t="shared" si="53"/>
        <v>0</v>
      </c>
      <c r="Z184" s="40"/>
      <c r="AB184" s="65"/>
      <c r="AC184" s="65"/>
      <c r="AD184" s="3"/>
    </row>
    <row r="185" spans="1:30" s="64" customFormat="1" hidden="1" outlineLevel="1">
      <c r="A185" s="3"/>
      <c r="B185" s="3"/>
      <c r="C185" s="3"/>
      <c r="D185" s="3"/>
      <c r="E185" s="3"/>
      <c r="F185" s="3"/>
      <c r="G185" s="1"/>
      <c r="H185" s="128">
        <f t="shared" si="39"/>
        <v>170</v>
      </c>
      <c r="I185" s="127"/>
      <c r="J185" s="82"/>
      <c r="K185" s="128">
        <f t="shared" si="40"/>
        <v>170</v>
      </c>
      <c r="L185" s="118">
        <f t="shared" si="46"/>
        <v>0</v>
      </c>
      <c r="M185" s="53">
        <f t="shared" si="41"/>
        <v>0</v>
      </c>
      <c r="N185" s="53">
        <f t="shared" si="47"/>
        <v>0</v>
      </c>
      <c r="O185" s="53">
        <f t="shared" si="42"/>
        <v>0</v>
      </c>
      <c r="P185" s="54">
        <f t="shared" si="48"/>
        <v>0</v>
      </c>
      <c r="Q185" s="55">
        <f t="shared" si="49"/>
        <v>0</v>
      </c>
      <c r="R185" s="53">
        <f t="shared" si="43"/>
        <v>0</v>
      </c>
      <c r="S185" s="56">
        <f t="shared" si="50"/>
        <v>0</v>
      </c>
      <c r="T185" s="56">
        <f t="shared" si="51"/>
        <v>0</v>
      </c>
      <c r="U185" s="57">
        <f t="shared" si="52"/>
        <v>0</v>
      </c>
      <c r="V185" s="82"/>
      <c r="W185" s="128">
        <f t="shared" si="44"/>
        <v>170</v>
      </c>
      <c r="X185" s="8">
        <f t="shared" si="45"/>
        <v>0</v>
      </c>
      <c r="Y185" s="9">
        <f t="shared" si="53"/>
        <v>0</v>
      </c>
      <c r="Z185" s="40"/>
      <c r="AB185" s="65"/>
      <c r="AC185" s="65"/>
      <c r="AD185" s="3"/>
    </row>
    <row r="186" spans="1:30" s="64" customFormat="1" hidden="1" outlineLevel="1">
      <c r="A186" s="3"/>
      <c r="B186" s="3"/>
      <c r="C186" s="3"/>
      <c r="D186" s="3"/>
      <c r="E186" s="3"/>
      <c r="F186" s="3"/>
      <c r="G186" s="1"/>
      <c r="H186" s="128">
        <f t="shared" si="39"/>
        <v>171</v>
      </c>
      <c r="I186" s="127"/>
      <c r="J186" s="82"/>
      <c r="K186" s="128">
        <f t="shared" si="40"/>
        <v>171</v>
      </c>
      <c r="L186" s="118">
        <f t="shared" si="46"/>
        <v>0</v>
      </c>
      <c r="M186" s="53">
        <f t="shared" si="41"/>
        <v>0</v>
      </c>
      <c r="N186" s="53">
        <f t="shared" si="47"/>
        <v>0</v>
      </c>
      <c r="O186" s="53">
        <f t="shared" si="42"/>
        <v>0</v>
      </c>
      <c r="P186" s="54">
        <f t="shared" si="48"/>
        <v>0</v>
      </c>
      <c r="Q186" s="55">
        <f t="shared" si="49"/>
        <v>0</v>
      </c>
      <c r="R186" s="53">
        <f t="shared" si="43"/>
        <v>0</v>
      </c>
      <c r="S186" s="56">
        <f t="shared" si="50"/>
        <v>0</v>
      </c>
      <c r="T186" s="56">
        <f t="shared" si="51"/>
        <v>0</v>
      </c>
      <c r="U186" s="57">
        <f t="shared" si="52"/>
        <v>0</v>
      </c>
      <c r="V186" s="82"/>
      <c r="W186" s="128">
        <f t="shared" si="44"/>
        <v>171</v>
      </c>
      <c r="X186" s="8">
        <f t="shared" si="45"/>
        <v>0</v>
      </c>
      <c r="Y186" s="9">
        <f t="shared" si="53"/>
        <v>0</v>
      </c>
      <c r="Z186" s="40"/>
      <c r="AB186" s="65"/>
      <c r="AC186" s="65"/>
      <c r="AD186" s="3"/>
    </row>
    <row r="187" spans="1:30" s="64" customFormat="1" hidden="1" outlineLevel="1">
      <c r="A187" s="3"/>
      <c r="B187" s="3"/>
      <c r="C187" s="3"/>
      <c r="D187" s="3"/>
      <c r="E187" s="3"/>
      <c r="F187" s="3"/>
      <c r="G187" s="1"/>
      <c r="H187" s="128">
        <f t="shared" si="39"/>
        <v>172</v>
      </c>
      <c r="I187" s="127"/>
      <c r="J187" s="82"/>
      <c r="K187" s="128">
        <f t="shared" si="40"/>
        <v>172</v>
      </c>
      <c r="L187" s="118">
        <f t="shared" si="46"/>
        <v>0</v>
      </c>
      <c r="M187" s="53">
        <f t="shared" si="41"/>
        <v>0</v>
      </c>
      <c r="N187" s="53">
        <f t="shared" si="47"/>
        <v>0</v>
      </c>
      <c r="O187" s="53">
        <f t="shared" si="42"/>
        <v>0</v>
      </c>
      <c r="P187" s="54">
        <f t="shared" si="48"/>
        <v>0</v>
      </c>
      <c r="Q187" s="55">
        <f t="shared" si="49"/>
        <v>0</v>
      </c>
      <c r="R187" s="53">
        <f t="shared" si="43"/>
        <v>0</v>
      </c>
      <c r="S187" s="56">
        <f t="shared" si="50"/>
        <v>0</v>
      </c>
      <c r="T187" s="56">
        <f t="shared" si="51"/>
        <v>0</v>
      </c>
      <c r="U187" s="57">
        <f t="shared" si="52"/>
        <v>0</v>
      </c>
      <c r="V187" s="82"/>
      <c r="W187" s="128">
        <f t="shared" si="44"/>
        <v>172</v>
      </c>
      <c r="X187" s="8">
        <f t="shared" si="45"/>
        <v>0</v>
      </c>
      <c r="Y187" s="9">
        <f t="shared" si="53"/>
        <v>0</v>
      </c>
      <c r="Z187" s="40"/>
      <c r="AB187" s="65"/>
      <c r="AC187" s="65"/>
      <c r="AD187" s="3"/>
    </row>
    <row r="188" spans="1:30" s="64" customFormat="1" hidden="1" outlineLevel="1">
      <c r="A188" s="3"/>
      <c r="B188" s="3"/>
      <c r="C188" s="3"/>
      <c r="D188" s="3"/>
      <c r="E188" s="3"/>
      <c r="F188" s="3"/>
      <c r="G188" s="1"/>
      <c r="H188" s="128">
        <f t="shared" si="39"/>
        <v>173</v>
      </c>
      <c r="I188" s="127"/>
      <c r="J188" s="82"/>
      <c r="K188" s="128">
        <f t="shared" si="40"/>
        <v>173</v>
      </c>
      <c r="L188" s="118">
        <f t="shared" si="46"/>
        <v>0</v>
      </c>
      <c r="M188" s="53">
        <f t="shared" si="41"/>
        <v>0</v>
      </c>
      <c r="N188" s="53">
        <f t="shared" si="47"/>
        <v>0</v>
      </c>
      <c r="O188" s="53">
        <f t="shared" si="42"/>
        <v>0</v>
      </c>
      <c r="P188" s="54">
        <f t="shared" si="48"/>
        <v>0</v>
      </c>
      <c r="Q188" s="55">
        <f t="shared" si="49"/>
        <v>0</v>
      </c>
      <c r="R188" s="53">
        <f t="shared" si="43"/>
        <v>0</v>
      </c>
      <c r="S188" s="56">
        <f t="shared" si="50"/>
        <v>0</v>
      </c>
      <c r="T188" s="56">
        <f t="shared" si="51"/>
        <v>0</v>
      </c>
      <c r="U188" s="57">
        <f t="shared" si="52"/>
        <v>0</v>
      </c>
      <c r="V188" s="82"/>
      <c r="W188" s="128">
        <f t="shared" si="44"/>
        <v>173</v>
      </c>
      <c r="X188" s="8">
        <f t="shared" si="45"/>
        <v>0</v>
      </c>
      <c r="Y188" s="9">
        <f t="shared" si="53"/>
        <v>0</v>
      </c>
      <c r="Z188" s="40"/>
      <c r="AB188" s="65"/>
      <c r="AC188" s="65"/>
      <c r="AD188" s="3"/>
    </row>
    <row r="189" spans="1:30" s="64" customFormat="1" hidden="1" outlineLevel="1">
      <c r="A189" s="3"/>
      <c r="B189" s="3"/>
      <c r="C189" s="3"/>
      <c r="D189" s="3"/>
      <c r="E189" s="3"/>
      <c r="F189" s="3"/>
      <c r="G189" s="1"/>
      <c r="H189" s="128">
        <f t="shared" si="39"/>
        <v>174</v>
      </c>
      <c r="I189" s="127"/>
      <c r="J189" s="82"/>
      <c r="K189" s="128">
        <f t="shared" si="40"/>
        <v>174</v>
      </c>
      <c r="L189" s="118">
        <f t="shared" si="46"/>
        <v>0</v>
      </c>
      <c r="M189" s="53">
        <f t="shared" si="41"/>
        <v>0</v>
      </c>
      <c r="N189" s="53">
        <f t="shared" si="47"/>
        <v>0</v>
      </c>
      <c r="O189" s="53">
        <f t="shared" si="42"/>
        <v>0</v>
      </c>
      <c r="P189" s="54">
        <f t="shared" si="48"/>
        <v>0</v>
      </c>
      <c r="Q189" s="55">
        <f t="shared" si="49"/>
        <v>0</v>
      </c>
      <c r="R189" s="53">
        <f t="shared" si="43"/>
        <v>0</v>
      </c>
      <c r="S189" s="56">
        <f t="shared" si="50"/>
        <v>0</v>
      </c>
      <c r="T189" s="56">
        <f t="shared" si="51"/>
        <v>0</v>
      </c>
      <c r="U189" s="57">
        <f t="shared" si="52"/>
        <v>0</v>
      </c>
      <c r="V189" s="82"/>
      <c r="W189" s="128">
        <f t="shared" si="44"/>
        <v>174</v>
      </c>
      <c r="X189" s="8">
        <f t="shared" si="45"/>
        <v>0</v>
      </c>
      <c r="Y189" s="9">
        <f t="shared" si="53"/>
        <v>0</v>
      </c>
      <c r="Z189" s="40"/>
      <c r="AB189" s="65"/>
      <c r="AC189" s="65"/>
      <c r="AD189" s="3"/>
    </row>
    <row r="190" spans="1:30" s="64" customFormat="1" hidden="1" outlineLevel="1">
      <c r="A190" s="3"/>
      <c r="B190" s="3"/>
      <c r="C190" s="3"/>
      <c r="D190" s="3"/>
      <c r="E190" s="3"/>
      <c r="F190" s="3"/>
      <c r="G190" s="1"/>
      <c r="H190" s="128">
        <f t="shared" si="39"/>
        <v>175</v>
      </c>
      <c r="I190" s="127"/>
      <c r="J190" s="82"/>
      <c r="K190" s="128">
        <f t="shared" si="40"/>
        <v>175</v>
      </c>
      <c r="L190" s="118">
        <f t="shared" si="46"/>
        <v>0</v>
      </c>
      <c r="M190" s="53">
        <f t="shared" si="41"/>
        <v>0</v>
      </c>
      <c r="N190" s="53">
        <f t="shared" si="47"/>
        <v>0</v>
      </c>
      <c r="O190" s="53">
        <f t="shared" si="42"/>
        <v>0</v>
      </c>
      <c r="P190" s="54">
        <f t="shared" si="48"/>
        <v>0</v>
      </c>
      <c r="Q190" s="55">
        <f t="shared" si="49"/>
        <v>0</v>
      </c>
      <c r="R190" s="53">
        <f t="shared" si="43"/>
        <v>0</v>
      </c>
      <c r="S190" s="56">
        <f t="shared" si="50"/>
        <v>0</v>
      </c>
      <c r="T190" s="56">
        <f t="shared" si="51"/>
        <v>0</v>
      </c>
      <c r="U190" s="57">
        <f t="shared" si="52"/>
        <v>0</v>
      </c>
      <c r="V190" s="82"/>
      <c r="W190" s="128">
        <f t="shared" si="44"/>
        <v>175</v>
      </c>
      <c r="X190" s="8">
        <f t="shared" si="45"/>
        <v>0</v>
      </c>
      <c r="Y190" s="9">
        <f t="shared" si="53"/>
        <v>0</v>
      </c>
      <c r="Z190" s="40"/>
      <c r="AB190" s="65"/>
      <c r="AC190" s="65"/>
      <c r="AD190" s="3"/>
    </row>
    <row r="191" spans="1:30" s="64" customFormat="1" hidden="1" outlineLevel="1">
      <c r="A191" s="3"/>
      <c r="B191" s="3"/>
      <c r="C191" s="3"/>
      <c r="D191" s="3"/>
      <c r="E191" s="3"/>
      <c r="F191" s="3"/>
      <c r="G191" s="1"/>
      <c r="H191" s="128">
        <f t="shared" si="39"/>
        <v>176</v>
      </c>
      <c r="I191" s="127"/>
      <c r="J191" s="82"/>
      <c r="K191" s="128">
        <f t="shared" si="40"/>
        <v>176</v>
      </c>
      <c r="L191" s="118">
        <f t="shared" si="46"/>
        <v>0</v>
      </c>
      <c r="M191" s="53">
        <f t="shared" si="41"/>
        <v>0</v>
      </c>
      <c r="N191" s="53">
        <f t="shared" si="47"/>
        <v>0</v>
      </c>
      <c r="O191" s="53">
        <f t="shared" si="42"/>
        <v>0</v>
      </c>
      <c r="P191" s="54">
        <f t="shared" si="48"/>
        <v>0</v>
      </c>
      <c r="Q191" s="55">
        <f t="shared" si="49"/>
        <v>0</v>
      </c>
      <c r="R191" s="53">
        <f t="shared" si="43"/>
        <v>0</v>
      </c>
      <c r="S191" s="56">
        <f t="shared" si="50"/>
        <v>0</v>
      </c>
      <c r="T191" s="56">
        <f t="shared" si="51"/>
        <v>0</v>
      </c>
      <c r="U191" s="57">
        <f t="shared" si="52"/>
        <v>0</v>
      </c>
      <c r="V191" s="82"/>
      <c r="W191" s="128">
        <f t="shared" si="44"/>
        <v>176</v>
      </c>
      <c r="X191" s="8">
        <f t="shared" si="45"/>
        <v>0</v>
      </c>
      <c r="Y191" s="9">
        <f t="shared" si="53"/>
        <v>0</v>
      </c>
      <c r="Z191" s="40"/>
      <c r="AB191" s="65"/>
      <c r="AC191" s="65"/>
      <c r="AD191" s="3"/>
    </row>
    <row r="192" spans="1:30" s="64" customFormat="1" hidden="1" outlineLevel="1">
      <c r="A192" s="3"/>
      <c r="B192" s="3"/>
      <c r="C192" s="3"/>
      <c r="D192" s="3"/>
      <c r="E192" s="3"/>
      <c r="F192" s="3"/>
      <c r="G192" s="1"/>
      <c r="H192" s="128">
        <f t="shared" si="39"/>
        <v>177</v>
      </c>
      <c r="I192" s="127"/>
      <c r="J192" s="82"/>
      <c r="K192" s="128">
        <f t="shared" si="40"/>
        <v>177</v>
      </c>
      <c r="L192" s="118">
        <f t="shared" si="46"/>
        <v>0</v>
      </c>
      <c r="M192" s="53">
        <f t="shared" si="41"/>
        <v>0</v>
      </c>
      <c r="N192" s="53">
        <f t="shared" si="47"/>
        <v>0</v>
      </c>
      <c r="O192" s="53">
        <f t="shared" si="42"/>
        <v>0</v>
      </c>
      <c r="P192" s="54">
        <f t="shared" si="48"/>
        <v>0</v>
      </c>
      <c r="Q192" s="55">
        <f t="shared" si="49"/>
        <v>0</v>
      </c>
      <c r="R192" s="53">
        <f t="shared" si="43"/>
        <v>0</v>
      </c>
      <c r="S192" s="56">
        <f t="shared" si="50"/>
        <v>0</v>
      </c>
      <c r="T192" s="56">
        <f t="shared" si="51"/>
        <v>0</v>
      </c>
      <c r="U192" s="57">
        <f t="shared" si="52"/>
        <v>0</v>
      </c>
      <c r="V192" s="82"/>
      <c r="W192" s="128">
        <f t="shared" si="44"/>
        <v>177</v>
      </c>
      <c r="X192" s="8">
        <f t="shared" si="45"/>
        <v>0</v>
      </c>
      <c r="Y192" s="9">
        <f t="shared" si="53"/>
        <v>0</v>
      </c>
      <c r="Z192" s="40"/>
      <c r="AB192" s="65"/>
      <c r="AC192" s="65"/>
      <c r="AD192" s="3"/>
    </row>
    <row r="193" spans="1:30" s="64" customFormat="1" hidden="1" outlineLevel="1">
      <c r="A193" s="3"/>
      <c r="B193" s="3"/>
      <c r="C193" s="3"/>
      <c r="D193" s="3"/>
      <c r="E193" s="3"/>
      <c r="F193" s="3"/>
      <c r="G193" s="1"/>
      <c r="H193" s="128">
        <f t="shared" si="39"/>
        <v>178</v>
      </c>
      <c r="I193" s="127"/>
      <c r="J193" s="82"/>
      <c r="K193" s="128">
        <f t="shared" si="40"/>
        <v>178</v>
      </c>
      <c r="L193" s="118">
        <f t="shared" si="46"/>
        <v>0</v>
      </c>
      <c r="M193" s="53">
        <f t="shared" si="41"/>
        <v>0</v>
      </c>
      <c r="N193" s="53">
        <f t="shared" si="47"/>
        <v>0</v>
      </c>
      <c r="O193" s="53">
        <f t="shared" si="42"/>
        <v>0</v>
      </c>
      <c r="P193" s="54">
        <f t="shared" si="48"/>
        <v>0</v>
      </c>
      <c r="Q193" s="55">
        <f t="shared" si="49"/>
        <v>0</v>
      </c>
      <c r="R193" s="53">
        <f t="shared" si="43"/>
        <v>0</v>
      </c>
      <c r="S193" s="56">
        <f t="shared" si="50"/>
        <v>0</v>
      </c>
      <c r="T193" s="56">
        <f t="shared" si="51"/>
        <v>0</v>
      </c>
      <c r="U193" s="57">
        <f t="shared" si="52"/>
        <v>0</v>
      </c>
      <c r="V193" s="82"/>
      <c r="W193" s="128">
        <f t="shared" si="44"/>
        <v>178</v>
      </c>
      <c r="X193" s="8">
        <f t="shared" si="45"/>
        <v>0</v>
      </c>
      <c r="Y193" s="9">
        <f t="shared" si="53"/>
        <v>0</v>
      </c>
      <c r="Z193" s="40"/>
      <c r="AB193" s="65"/>
      <c r="AC193" s="65"/>
      <c r="AD193" s="3"/>
    </row>
    <row r="194" spans="1:30" s="64" customFormat="1" hidden="1" outlineLevel="1">
      <c r="A194" s="3"/>
      <c r="B194" s="3"/>
      <c r="C194" s="3"/>
      <c r="D194" s="3"/>
      <c r="E194" s="3"/>
      <c r="F194" s="3"/>
      <c r="G194" s="1"/>
      <c r="H194" s="128">
        <f t="shared" si="39"/>
        <v>179</v>
      </c>
      <c r="I194" s="127"/>
      <c r="J194" s="82"/>
      <c r="K194" s="128">
        <f t="shared" si="40"/>
        <v>179</v>
      </c>
      <c r="L194" s="118">
        <f t="shared" si="46"/>
        <v>0</v>
      </c>
      <c r="M194" s="53">
        <f t="shared" si="41"/>
        <v>0</v>
      </c>
      <c r="N194" s="53">
        <f t="shared" si="47"/>
        <v>0</v>
      </c>
      <c r="O194" s="53">
        <f t="shared" si="42"/>
        <v>0</v>
      </c>
      <c r="P194" s="54">
        <f t="shared" si="48"/>
        <v>0</v>
      </c>
      <c r="Q194" s="55">
        <f t="shared" si="49"/>
        <v>0</v>
      </c>
      <c r="R194" s="53">
        <f t="shared" si="43"/>
        <v>0</v>
      </c>
      <c r="S194" s="56">
        <f t="shared" si="50"/>
        <v>0</v>
      </c>
      <c r="T194" s="56">
        <f t="shared" si="51"/>
        <v>0</v>
      </c>
      <c r="U194" s="57">
        <f t="shared" si="52"/>
        <v>0</v>
      </c>
      <c r="V194" s="82"/>
      <c r="W194" s="128">
        <f t="shared" si="44"/>
        <v>179</v>
      </c>
      <c r="X194" s="8">
        <f t="shared" si="45"/>
        <v>0</v>
      </c>
      <c r="Y194" s="9">
        <f t="shared" si="53"/>
        <v>0</v>
      </c>
      <c r="Z194" s="40"/>
      <c r="AB194" s="65"/>
      <c r="AC194" s="65"/>
      <c r="AD194" s="3"/>
    </row>
    <row r="195" spans="1:30" s="64" customFormat="1" ht="14.25" hidden="1" outlineLevel="1" thickBot="1">
      <c r="A195" s="3"/>
      <c r="B195" s="3"/>
      <c r="C195" s="3"/>
      <c r="D195" s="3"/>
      <c r="E195" s="3"/>
      <c r="F195" s="3"/>
      <c r="G195" s="1"/>
      <c r="H195" s="128">
        <f t="shared" si="39"/>
        <v>180</v>
      </c>
      <c r="I195" s="127"/>
      <c r="J195" s="82"/>
      <c r="K195" s="128">
        <f t="shared" si="40"/>
        <v>180</v>
      </c>
      <c r="L195" s="118">
        <f>P194</f>
        <v>0</v>
      </c>
      <c r="M195" s="53">
        <f t="shared" si="41"/>
        <v>0</v>
      </c>
      <c r="N195" s="53">
        <f t="shared" si="47"/>
        <v>0</v>
      </c>
      <c r="O195" s="53">
        <f t="shared" si="42"/>
        <v>0</v>
      </c>
      <c r="P195" s="54">
        <f t="shared" si="48"/>
        <v>0</v>
      </c>
      <c r="Q195" s="55">
        <f t="shared" si="49"/>
        <v>0</v>
      </c>
      <c r="R195" s="53">
        <f t="shared" si="43"/>
        <v>0</v>
      </c>
      <c r="S195" s="56">
        <f t="shared" si="50"/>
        <v>0</v>
      </c>
      <c r="T195" s="56">
        <f t="shared" si="51"/>
        <v>0</v>
      </c>
      <c r="U195" s="57">
        <f t="shared" si="52"/>
        <v>0</v>
      </c>
      <c r="V195" s="82"/>
      <c r="W195" s="128">
        <f t="shared" si="44"/>
        <v>180</v>
      </c>
      <c r="X195" s="8">
        <f t="shared" si="45"/>
        <v>0</v>
      </c>
      <c r="Y195" s="9">
        <f t="shared" si="53"/>
        <v>0</v>
      </c>
      <c r="Z195" s="40"/>
      <c r="AB195" s="65"/>
      <c r="AC195" s="65"/>
      <c r="AD195" s="3"/>
    </row>
    <row r="196" spans="1:30" s="64" customFormat="1" ht="15" collapsed="1" thickTop="1" thickBot="1">
      <c r="A196" s="3"/>
      <c r="B196" s="3"/>
      <c r="C196" s="3"/>
      <c r="D196" s="3"/>
      <c r="E196" s="3"/>
      <c r="F196" s="3"/>
      <c r="G196" s="1"/>
      <c r="H196" s="167"/>
      <c r="I196" s="168"/>
      <c r="J196" s="82"/>
      <c r="K196" s="159">
        <f>D19+1</f>
        <v>1</v>
      </c>
      <c r="L196" s="170">
        <f>P195</f>
        <v>0</v>
      </c>
      <c r="M196" s="161">
        <f>D20</f>
        <v>0</v>
      </c>
      <c r="N196" s="171">
        <f>M196-O196</f>
        <v>0</v>
      </c>
      <c r="O196" s="171">
        <f>ROUND(L196*$U$13/12,0)</f>
        <v>0</v>
      </c>
      <c r="P196" s="172">
        <f>L196-N196</f>
        <v>0</v>
      </c>
      <c r="Q196" s="160"/>
      <c r="R196" s="171"/>
      <c r="S196" s="162"/>
      <c r="T196" s="162"/>
      <c r="U196" s="163">
        <f>U195</f>
        <v>0</v>
      </c>
      <c r="V196" s="82"/>
      <c r="W196" s="159">
        <f>D19+1</f>
        <v>1</v>
      </c>
      <c r="X196" s="164">
        <f>D21</f>
        <v>0</v>
      </c>
      <c r="Y196" s="165">
        <f>ROUND(X196/(1+$Y$10/12)^W196,0)</f>
        <v>0</v>
      </c>
      <c r="Z196" s="40"/>
      <c r="AB196" s="65"/>
      <c r="AC196" s="65"/>
      <c r="AD196" s="3"/>
    </row>
    <row r="197" spans="1:30" s="64" customFormat="1" ht="14.25" thickBot="1">
      <c r="A197" s="3"/>
      <c r="B197" s="3"/>
      <c r="C197" s="3"/>
      <c r="D197" s="3"/>
      <c r="E197" s="3"/>
      <c r="F197" s="3"/>
      <c r="G197" s="1"/>
      <c r="H197" s="51" t="s">
        <v>39</v>
      </c>
      <c r="I197" s="102">
        <f>SUM(I16:I196)</f>
        <v>0</v>
      </c>
      <c r="J197" s="1"/>
      <c r="K197" s="51" t="s">
        <v>39</v>
      </c>
      <c r="L197" s="123"/>
      <c r="M197" s="124">
        <f>SUM(M16:M196)</f>
        <v>0</v>
      </c>
      <c r="N197" s="124">
        <f>SUM(N16:N196)</f>
        <v>0</v>
      </c>
      <c r="O197" s="124">
        <f>SUM(O16:O196)</f>
        <v>0</v>
      </c>
      <c r="P197" s="125"/>
      <c r="Q197" s="83"/>
      <c r="R197" s="50">
        <f>SUM(R16:R196)</f>
        <v>0</v>
      </c>
      <c r="S197" s="50">
        <f>SUM(S16:S196)</f>
        <v>0</v>
      </c>
      <c r="T197" s="50">
        <f t="shared" ref="T197" si="54">SUM(T16:T196)</f>
        <v>0</v>
      </c>
      <c r="U197" s="84"/>
      <c r="V197" s="3"/>
      <c r="W197" s="176" t="s">
        <v>39</v>
      </c>
      <c r="X197" s="44">
        <f>SUM(X16:X196)</f>
        <v>0</v>
      </c>
      <c r="Y197" s="45">
        <f>SUM(Y16:Y196)</f>
        <v>0</v>
      </c>
      <c r="Z197" s="40"/>
      <c r="AB197" s="65"/>
      <c r="AC197" s="65"/>
      <c r="AD197" s="3"/>
    </row>
    <row r="198" spans="1:30" s="64" customFormat="1">
      <c r="A198" s="3"/>
      <c r="B198" s="3"/>
      <c r="C198" s="3"/>
      <c r="D198" s="3"/>
      <c r="E198" s="3"/>
      <c r="F198" s="3"/>
      <c r="G198" s="1"/>
      <c r="H198" s="1"/>
      <c r="I198" s="1"/>
      <c r="J198" s="1"/>
      <c r="K198" s="3"/>
      <c r="L198" s="3" t="s">
        <v>90</v>
      </c>
      <c r="M198" s="154">
        <f>D20+D26+D31</f>
        <v>0</v>
      </c>
      <c r="N198" s="3"/>
      <c r="O198" s="3"/>
      <c r="P198" s="3"/>
      <c r="Q198" s="3"/>
      <c r="R198" s="3"/>
      <c r="S198" s="3"/>
      <c r="T198" s="126"/>
      <c r="U198" s="3"/>
      <c r="V198" s="3"/>
      <c r="W198" s="3"/>
      <c r="X198" s="40"/>
      <c r="Y198" s="40"/>
      <c r="Z198" s="40"/>
      <c r="AB198" s="65"/>
      <c r="AC198" s="65"/>
      <c r="AD198" s="3"/>
    </row>
    <row r="199" spans="1:30" s="64" customFormat="1">
      <c r="A199" s="3"/>
      <c r="B199" s="3"/>
      <c r="C199" s="3"/>
      <c r="D199" s="3"/>
      <c r="E199" s="3"/>
      <c r="F199" s="3"/>
      <c r="G199" s="3"/>
      <c r="H199" s="1"/>
      <c r="I199" s="1"/>
      <c r="J199" s="1"/>
      <c r="K199" s="3"/>
      <c r="L199" s="3" t="s">
        <v>90</v>
      </c>
      <c r="M199" s="126">
        <f>M197+R197</f>
        <v>0</v>
      </c>
      <c r="N199" s="3"/>
      <c r="O199" s="3"/>
      <c r="P199" s="3"/>
      <c r="Q199" s="3"/>
      <c r="R199" s="3"/>
      <c r="S199" s="3"/>
      <c r="T199" s="3"/>
      <c r="V199" s="3"/>
      <c r="W199" s="3"/>
      <c r="X199" s="40"/>
      <c r="Y199" s="40"/>
      <c r="Z199" s="40"/>
      <c r="AB199" s="65"/>
      <c r="AC199" s="65"/>
      <c r="AD199" s="3"/>
    </row>
    <row r="200" spans="1:30" s="64" customFormat="1">
      <c r="A200" s="3"/>
      <c r="B200" s="3"/>
      <c r="C200" s="3"/>
      <c r="D200" s="3"/>
      <c r="E200" s="3"/>
      <c r="F200" s="3"/>
      <c r="G200" s="3"/>
      <c r="H200" s="1"/>
      <c r="I200" s="1"/>
      <c r="J200" s="1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40"/>
      <c r="Y200" s="40"/>
      <c r="Z200" s="40"/>
      <c r="AB200" s="65"/>
      <c r="AC200" s="65"/>
      <c r="AD200" s="3"/>
    </row>
    <row r="201" spans="1:30" s="64" customForma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40"/>
      <c r="Y201" s="40"/>
      <c r="Z201" s="40"/>
      <c r="AB201" s="65"/>
      <c r="AC201" s="65"/>
      <c r="AD201" s="3"/>
    </row>
    <row r="202" spans="1:30" s="64" customForma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40"/>
      <c r="Y202" s="40"/>
      <c r="Z202" s="40"/>
      <c r="AB202" s="65"/>
      <c r="AC202" s="65"/>
      <c r="AD202" s="3"/>
    </row>
    <row r="203" spans="1:30" s="64" customForma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40"/>
      <c r="Y203" s="40"/>
      <c r="Z203" s="40"/>
      <c r="AB203" s="65"/>
      <c r="AC203" s="65"/>
      <c r="AD203" s="3"/>
    </row>
    <row r="204" spans="1:30" s="64" customForma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40"/>
      <c r="Y204" s="40"/>
      <c r="Z204" s="40"/>
      <c r="AB204" s="65"/>
      <c r="AC204" s="65"/>
      <c r="AD204" s="3"/>
    </row>
    <row r="205" spans="1:30" s="64" customForma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40"/>
      <c r="Y205" s="40"/>
      <c r="Z205" s="40"/>
      <c r="AB205" s="65"/>
      <c r="AC205" s="65"/>
      <c r="AD205" s="3"/>
    </row>
    <row r="206" spans="1:30" s="64" customForma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40"/>
      <c r="Y206" s="40"/>
      <c r="Z206" s="40"/>
      <c r="AB206" s="65"/>
      <c r="AC206" s="65"/>
      <c r="AD206" s="3"/>
    </row>
    <row r="207" spans="1:30" s="64" customForma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40"/>
      <c r="Y207" s="40"/>
      <c r="Z207" s="40"/>
      <c r="AB207" s="65"/>
      <c r="AC207" s="65"/>
      <c r="AD207" s="3"/>
    </row>
    <row r="208" spans="1:30" s="64" customForma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40"/>
      <c r="Y208" s="40"/>
      <c r="Z208" s="40"/>
      <c r="AB208" s="65"/>
      <c r="AC208" s="65"/>
      <c r="AD208" s="3"/>
    </row>
    <row r="209" spans="1:30" s="64" customForma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40"/>
      <c r="Y209" s="40"/>
      <c r="Z209" s="40"/>
      <c r="AB209" s="65"/>
      <c r="AC209" s="65"/>
      <c r="AD209" s="3"/>
    </row>
    <row r="210" spans="1:30" s="64" customForma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40"/>
      <c r="Y210" s="40"/>
      <c r="Z210" s="40"/>
      <c r="AB210" s="65"/>
      <c r="AC210" s="65"/>
      <c r="AD210" s="3"/>
    </row>
    <row r="211" spans="1:30" s="64" customForma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40"/>
      <c r="Y211" s="40"/>
      <c r="Z211" s="40"/>
      <c r="AB211" s="65"/>
      <c r="AC211" s="65"/>
      <c r="AD211" s="3"/>
    </row>
    <row r="212" spans="1:30" s="64" customForma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40"/>
      <c r="Y212" s="40"/>
      <c r="Z212" s="40"/>
      <c r="AB212" s="65"/>
      <c r="AC212" s="65"/>
      <c r="AD212" s="3"/>
    </row>
    <row r="213" spans="1:30" s="64" customForma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40"/>
      <c r="Y213" s="40"/>
      <c r="Z213" s="40"/>
      <c r="AB213" s="65"/>
      <c r="AC213" s="65"/>
      <c r="AD213" s="3"/>
    </row>
    <row r="214" spans="1:30" s="64" customForma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40"/>
      <c r="Y214" s="40"/>
      <c r="Z214" s="40"/>
      <c r="AB214" s="65"/>
      <c r="AC214" s="65"/>
      <c r="AD214" s="3"/>
    </row>
    <row r="215" spans="1:30" s="64" customForma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40"/>
      <c r="Y215" s="40"/>
      <c r="Z215" s="40"/>
      <c r="AB215" s="65"/>
      <c r="AC215" s="65"/>
      <c r="AD215" s="3"/>
    </row>
    <row r="216" spans="1:30" s="64" customForma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40"/>
      <c r="Y216" s="40"/>
      <c r="Z216" s="40"/>
      <c r="AB216" s="65"/>
      <c r="AC216" s="65"/>
      <c r="AD216" s="3"/>
    </row>
    <row r="217" spans="1:30" s="64" customForma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40"/>
      <c r="Y217" s="40"/>
      <c r="Z217" s="40"/>
      <c r="AB217" s="65"/>
      <c r="AC217" s="65"/>
      <c r="AD217" s="3"/>
    </row>
    <row r="218" spans="1:30" s="64" customForma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40"/>
      <c r="Y218" s="40"/>
      <c r="Z218" s="40"/>
      <c r="AB218" s="65"/>
      <c r="AC218" s="65"/>
      <c r="AD218" s="3"/>
    </row>
    <row r="219" spans="1:30" s="64" customForma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40"/>
      <c r="Y219" s="40"/>
      <c r="Z219" s="40"/>
      <c r="AB219" s="65"/>
      <c r="AC219" s="65"/>
      <c r="AD219" s="3"/>
    </row>
    <row r="220" spans="1:30" s="64" customForma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40"/>
      <c r="Y220" s="40"/>
      <c r="Z220" s="40"/>
      <c r="AB220" s="65"/>
      <c r="AC220" s="65"/>
      <c r="AD220" s="3"/>
    </row>
    <row r="221" spans="1:30" s="64" customForma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40"/>
      <c r="Y221" s="40"/>
      <c r="Z221" s="40"/>
      <c r="AB221" s="65"/>
      <c r="AC221" s="65"/>
      <c r="AD221" s="3"/>
    </row>
    <row r="222" spans="1:30" s="64" customForma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40"/>
      <c r="Y222" s="40"/>
      <c r="Z222" s="40"/>
      <c r="AB222" s="65"/>
      <c r="AC222" s="65"/>
      <c r="AD222" s="3"/>
    </row>
    <row r="223" spans="1:30" s="64" customForma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40"/>
      <c r="Y223" s="40"/>
      <c r="Z223" s="40"/>
      <c r="AB223" s="65"/>
      <c r="AC223" s="65"/>
      <c r="AD223" s="3"/>
    </row>
    <row r="224" spans="1:30" s="64" customForma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40"/>
      <c r="Y224" s="40"/>
      <c r="Z224" s="40"/>
      <c r="AB224" s="65"/>
      <c r="AC224" s="65"/>
      <c r="AD224" s="3"/>
    </row>
    <row r="225" spans="1:30" s="64" customForma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40"/>
      <c r="Y225" s="40"/>
      <c r="Z225" s="40"/>
      <c r="AB225" s="65"/>
      <c r="AC225" s="65"/>
      <c r="AD225" s="3"/>
    </row>
    <row r="226" spans="1:30" s="64" customForma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40"/>
      <c r="Y226" s="40"/>
      <c r="Z226" s="40"/>
      <c r="AB226" s="65"/>
      <c r="AC226" s="65"/>
      <c r="AD226" s="3"/>
    </row>
    <row r="227" spans="1:30" s="64" customForma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46"/>
      <c r="X227" s="3"/>
      <c r="Y227" s="3"/>
      <c r="Z227" s="40"/>
      <c r="AB227" s="65"/>
      <c r="AC227" s="65"/>
      <c r="AD227" s="3"/>
    </row>
    <row r="228" spans="1:30" s="64" customForma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6"/>
      <c r="L228" s="46"/>
      <c r="M228" s="46"/>
      <c r="N228" s="46"/>
      <c r="O228" s="46"/>
      <c r="P228" s="46"/>
      <c r="Q228" s="3"/>
      <c r="R228" s="3"/>
      <c r="S228" s="3"/>
      <c r="T228" s="3"/>
      <c r="U228" s="3"/>
      <c r="V228" s="3"/>
      <c r="W228" s="47"/>
      <c r="X228" s="3"/>
      <c r="Y228" s="3"/>
      <c r="Z228" s="40"/>
      <c r="AB228" s="65"/>
      <c r="AC228" s="65"/>
      <c r="AD228" s="3"/>
    </row>
    <row r="229" spans="1:30" s="64" customForma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7"/>
      <c r="L229" s="47"/>
      <c r="M229" s="47"/>
      <c r="N229" s="47"/>
      <c r="O229" s="47"/>
      <c r="P229" s="47"/>
      <c r="Q229" s="3"/>
      <c r="R229" s="3"/>
      <c r="S229" s="3"/>
      <c r="T229" s="3"/>
      <c r="U229" s="3"/>
      <c r="V229" s="3"/>
      <c r="W229" s="48"/>
      <c r="X229" s="3"/>
      <c r="Y229" s="3"/>
      <c r="Z229" s="40"/>
      <c r="AB229" s="65"/>
      <c r="AC229" s="65"/>
      <c r="AD229" s="3"/>
    </row>
    <row r="230" spans="1:30" s="64" customForma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8"/>
      <c r="L230" s="48"/>
      <c r="M230" s="48"/>
      <c r="N230" s="48"/>
      <c r="O230" s="48"/>
      <c r="P230" s="48"/>
      <c r="Q230" s="3"/>
      <c r="R230" s="3"/>
      <c r="S230" s="3"/>
      <c r="T230" s="3"/>
      <c r="U230" s="3"/>
      <c r="V230" s="3"/>
      <c r="W230" s="3"/>
      <c r="X230" s="40"/>
      <c r="Y230" s="3"/>
      <c r="Z230" s="40"/>
      <c r="AB230" s="65"/>
      <c r="AC230" s="65"/>
      <c r="AD230" s="3"/>
    </row>
    <row r="231" spans="1:30" s="64" customForma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40"/>
      <c r="AB231" s="65"/>
      <c r="AC231" s="65"/>
      <c r="AD231" s="3"/>
    </row>
    <row r="232" spans="1:30" s="64" customForma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40"/>
      <c r="AB232" s="65"/>
      <c r="AC232" s="65"/>
      <c r="AD232" s="3"/>
    </row>
    <row r="233" spans="1:30" s="64" customForma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40"/>
      <c r="AB233" s="65"/>
      <c r="AC233" s="65"/>
      <c r="AD233" s="3"/>
    </row>
    <row r="234" spans="1:30" s="64" customForma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40"/>
      <c r="AB234" s="65"/>
      <c r="AC234" s="65"/>
      <c r="AD234" s="3"/>
    </row>
    <row r="235" spans="1:30" s="64" customForma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40"/>
      <c r="AB235" s="65"/>
      <c r="AC235" s="65"/>
      <c r="AD235" s="3"/>
    </row>
    <row r="251" spans="1:30" s="65" customForma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D251" s="3"/>
    </row>
    <row r="252" spans="1:30" s="65" customForma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15"/>
      <c r="AD252" s="3"/>
    </row>
    <row r="253" spans="1:30" s="65" customForma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D253" s="3"/>
    </row>
    <row r="254" spans="1:30" s="65" customForma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49"/>
      <c r="AD254" s="3"/>
    </row>
  </sheetData>
  <mergeCells count="26">
    <mergeCell ref="E5:E6"/>
    <mergeCell ref="E9:E10"/>
    <mergeCell ref="X10:X11"/>
    <mergeCell ref="Y10:Y11"/>
    <mergeCell ref="H13:I13"/>
    <mergeCell ref="W13:Y13"/>
    <mergeCell ref="B58:C58"/>
    <mergeCell ref="B15:D15"/>
    <mergeCell ref="B34:D34"/>
    <mergeCell ref="B38:D38"/>
    <mergeCell ref="B46:E46"/>
    <mergeCell ref="B51:C51"/>
    <mergeCell ref="B52:C52"/>
    <mergeCell ref="B53:C53"/>
    <mergeCell ref="B54:C54"/>
    <mergeCell ref="B55:C55"/>
    <mergeCell ref="B56:C56"/>
    <mergeCell ref="B57:C57"/>
    <mergeCell ref="B65:C65"/>
    <mergeCell ref="B66:C66"/>
    <mergeCell ref="B59:C59"/>
    <mergeCell ref="B60:C60"/>
    <mergeCell ref="B61:C61"/>
    <mergeCell ref="B62:C62"/>
    <mergeCell ref="B63:C63"/>
    <mergeCell ref="B64:C6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ワークシート（固定）</vt:lpstr>
      <vt:lpstr>ワークシート（変動）</vt:lpstr>
      <vt:lpstr>ワークシート（ハイブリッド）</vt:lpstr>
      <vt:lpstr>余白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渡邊 安彦</cp:lastModifiedBy>
  <cp:lastPrinted>2021-03-18T00:27:48Z</cp:lastPrinted>
  <dcterms:created xsi:type="dcterms:W3CDTF">2012-10-25T03:37:01Z</dcterms:created>
  <dcterms:modified xsi:type="dcterms:W3CDTF">2021-04-30T06:33:21Z</dcterms:modified>
</cp:coreProperties>
</file>